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 activeTab="1"/>
  </bookViews>
  <sheets>
    <sheet name="Раздел 1" sheetId="1" r:id="rId1"/>
    <sheet name="Раздел 2" sheetId="2" r:id="rId2"/>
    <sheet name="Раздел 3" sheetId="3" r:id="rId3"/>
  </sheets>
  <definedNames>
    <definedName name="_xlnm.Print_Area" localSheetId="0">'Раздел 1'!$A$1:$I$93</definedName>
    <definedName name="_xlnm.Print_Area" localSheetId="1">'Раздел 2'!$A$1:$I$154</definedName>
    <definedName name="_xlnm.Print_Area" localSheetId="2">'Раздел 3'!$A$1:$I$31</definedName>
  </definedNames>
  <calcPr calcId="162913" refMode="R1C1"/>
</workbook>
</file>

<file path=xl/calcChain.xml><?xml version="1.0" encoding="utf-8"?>
<calcChain xmlns="http://schemas.openxmlformats.org/spreadsheetml/2006/main">
  <c r="H69" i="1" l="1"/>
  <c r="H68" i="1"/>
  <c r="H67" i="1"/>
  <c r="H66" i="1"/>
  <c r="H65" i="1"/>
  <c r="G69" i="1"/>
  <c r="G68" i="1"/>
  <c r="G67" i="1"/>
  <c r="G66" i="1"/>
  <c r="G65" i="1"/>
  <c r="H70" i="1" l="1"/>
  <c r="G70" i="1"/>
  <c r="E123" i="2" l="1"/>
  <c r="E97" i="2" l="1"/>
  <c r="E95" i="2"/>
  <c r="E93" i="2"/>
  <c r="E92" i="2"/>
  <c r="E90" i="2"/>
  <c r="G17" i="2" l="1"/>
  <c r="E17" i="2"/>
  <c r="H16" i="2"/>
  <c r="H15" i="2"/>
  <c r="H14" i="2"/>
  <c r="H13" i="2"/>
  <c r="H12" i="2"/>
  <c r="H11" i="2"/>
  <c r="E38" i="2"/>
  <c r="D38" i="2"/>
  <c r="G41" i="2"/>
  <c r="G40" i="2"/>
  <c r="F41" i="2"/>
  <c r="E32" i="2"/>
  <c r="D32" i="2"/>
  <c r="G35" i="2"/>
  <c r="F35" i="2"/>
  <c r="F6" i="3" l="1"/>
  <c r="F28" i="2" l="1"/>
  <c r="F27" i="2"/>
  <c r="F26" i="2"/>
  <c r="F24" i="2"/>
  <c r="F123" i="2" l="1"/>
  <c r="E110" i="2"/>
  <c r="E143" i="2" l="1"/>
  <c r="F110" i="2"/>
  <c r="F143" i="2" s="1"/>
  <c r="F90" i="2"/>
  <c r="F70" i="1"/>
  <c r="D70" i="1"/>
  <c r="E70" i="1" l="1"/>
  <c r="C70" i="1"/>
  <c r="H10" i="2" l="1"/>
  <c r="H9" i="2"/>
  <c r="H17" i="2" l="1"/>
  <c r="H64" i="1"/>
  <c r="G64" i="1"/>
  <c r="F92" i="2" l="1"/>
  <c r="F93" i="2"/>
  <c r="F95" i="2"/>
  <c r="G43" i="2"/>
  <c r="G42" i="2"/>
  <c r="G36" i="2"/>
  <c r="G34" i="2"/>
  <c r="F42" i="2"/>
  <c r="F40" i="2"/>
  <c r="F36" i="2"/>
  <c r="F34" i="2"/>
  <c r="F32" i="2" s="1"/>
  <c r="G32" i="2"/>
  <c r="G27" i="2"/>
  <c r="G24" i="2"/>
  <c r="G6" i="3"/>
  <c r="F43" i="2"/>
  <c r="F44" i="2"/>
  <c r="F38" i="2" l="1"/>
  <c r="G38" i="2"/>
</calcChain>
</file>

<file path=xl/sharedStrings.xml><?xml version="1.0" encoding="utf-8"?>
<sst xmlns="http://schemas.openxmlformats.org/spreadsheetml/2006/main" count="609" uniqueCount="325">
  <si>
    <t>ОТЧЕТ</t>
  </si>
  <si>
    <t>о деятельности</t>
  </si>
  <si>
    <t>"Кандалакшский индустриальный колледж"</t>
  </si>
  <si>
    <t>(полное наименование государственного учреждения)</t>
  </si>
  <si>
    <t>и об использовании закрепленного за ним государственного имущества</t>
  </si>
  <si>
    <t>Раздел 1. Общие сведения об учреждении.</t>
  </si>
  <si>
    <t>1.1 Контактные сведения учреждения.</t>
  </si>
  <si>
    <t>Местонахождение</t>
  </si>
  <si>
    <t>Телефон (факс)</t>
  </si>
  <si>
    <t>Адрес электронной почты</t>
  </si>
  <si>
    <t>Филиал(ы) учреждения</t>
  </si>
  <si>
    <t>Учредитель учреждения (полное наименование)</t>
  </si>
  <si>
    <t>г. Кандалакша, ул. Спекова, д. 50</t>
  </si>
  <si>
    <t>(81533) 31835</t>
  </si>
  <si>
    <t>нет</t>
  </si>
  <si>
    <t>Министерство образования и науки Мурманской области</t>
  </si>
  <si>
    <t>1.3. Государственные услуги (работы), оказываемые (выполняемые) учреждением.</t>
  </si>
  <si>
    <t>1.4. Перечень услуг (работ), которые оказываются потребителям за плату в случаях, предусмотренных нормативными (правовыми) актами.</t>
  </si>
  <si>
    <t>Наименование услуги (работы)</t>
  </si>
  <si>
    <t>Потребитель (физические и юридические лица)</t>
  </si>
  <si>
    <t>Нормативно-правовой (правовой) акт</t>
  </si>
  <si>
    <t>Платная образовательная деятельность</t>
  </si>
  <si>
    <t>Физические и юридические лица</t>
  </si>
  <si>
    <t>Предоставление мест для временного проживания в общежитии</t>
  </si>
  <si>
    <t>Устав, приказы, договоры, сметы</t>
  </si>
  <si>
    <t>Деятельность подразделения общественного питания</t>
  </si>
  <si>
    <t>Добровольные пожертвования и целевые взносы</t>
  </si>
  <si>
    <t>Иные источники, не противоречащие законодательству</t>
  </si>
  <si>
    <t>Физические и юридические лица, в т.ч. иностранные</t>
  </si>
  <si>
    <t>Устав, приказы</t>
  </si>
  <si>
    <t>1.5. Перечень разрешительных документов, на основании которых учреждение осуществляет деятельность.</t>
  </si>
  <si>
    <t>Наименование документа</t>
  </si>
  <si>
    <t>Реквизиты документа</t>
  </si>
  <si>
    <t>Срок действия</t>
  </si>
  <si>
    <t>Лицензия</t>
  </si>
  <si>
    <t>Свидетельство о государственной аккредитации</t>
  </si>
  <si>
    <t>бессрочная</t>
  </si>
  <si>
    <t>Примечание: указываются свидетельство о государственной регистрации учреждения, лицензии и другие разрешительные документы.</t>
  </si>
  <si>
    <t>1.6. Информация о работниках учреждения.</t>
  </si>
  <si>
    <t>1.6.1. Среднегодовая численность работников учреждения.</t>
  </si>
  <si>
    <t>Среднегодовая численность (человек)</t>
  </si>
  <si>
    <t>за год, предшествующий отчетному</t>
  </si>
  <si>
    <t>за отчетный год</t>
  </si>
  <si>
    <t>Численность работников</t>
  </si>
  <si>
    <t>на начало отчетного года</t>
  </si>
  <si>
    <t>на конец отчетного года</t>
  </si>
  <si>
    <t>Штатная численность</t>
  </si>
  <si>
    <t>Фактическая численность</t>
  </si>
  <si>
    <t>Средняя заработная плата (рублей) за отчетный год</t>
  </si>
  <si>
    <t>АУП</t>
  </si>
  <si>
    <t>Преподаватели</t>
  </si>
  <si>
    <t>Мастера</t>
  </si>
  <si>
    <t>УВП</t>
  </si>
  <si>
    <t>МОП</t>
  </si>
  <si>
    <t>Ф.И.О., наименование должности</t>
  </si>
  <si>
    <t>Решение о назначении</t>
  </si>
  <si>
    <t>Срок полномочий</t>
  </si>
  <si>
    <t>Мигунова С.Ю., консультант отдела земельных отношений Министерства имущественных отношений Мурманской области</t>
  </si>
  <si>
    <t>Раздел 2. Результаты деятельности учреждения.</t>
  </si>
  <si>
    <t>2.2. Сведения о балансовой (остаточной) стоимости нефинансовых активов, дебиторской и кредиторской задолженности.</t>
  </si>
  <si>
    <t>№ п/п</t>
  </si>
  <si>
    <t>Наименование показателя</t>
  </si>
  <si>
    <t>Ед. измерения</t>
  </si>
  <si>
    <t>Значение показателя</t>
  </si>
  <si>
    <t>на начало отчетного периода</t>
  </si>
  <si>
    <t>на конец отчетного периода</t>
  </si>
  <si>
    <t>% изменения</t>
  </si>
  <si>
    <t>Комментарий</t>
  </si>
  <si>
    <t>На начало отчетного периода</t>
  </si>
  <si>
    <t>На конец отчетного периода</t>
  </si>
  <si>
    <t>Динамика</t>
  </si>
  <si>
    <t>1.</t>
  </si>
  <si>
    <t>Балансовая стоимость нефинансовых активов</t>
  </si>
  <si>
    <t>руб.</t>
  </si>
  <si>
    <t>в том числе:</t>
  </si>
  <si>
    <t>Баласовая стоимость недвижимого имуществ</t>
  </si>
  <si>
    <t>Балансовая стоимость особо ценного движимого имущества</t>
  </si>
  <si>
    <t>2.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</si>
  <si>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</si>
  <si>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Справочно:</t>
  </si>
  <si>
    <t>Суммы недостач, взысканные в отчетном периоде с виновных лиц</t>
  </si>
  <si>
    <t>Суммы недостач, списанные в отчетном периоде за счет учреждения</t>
  </si>
  <si>
    <t>3.</t>
  </si>
  <si>
    <t>Сумма дебиторской задолженности</t>
  </si>
  <si>
    <t>справочно:</t>
  </si>
  <si>
    <t>Субсидия на выполнение государственного задания</t>
  </si>
  <si>
    <t>Субсидии на иные цели</t>
  </si>
  <si>
    <t>Собственные средства учреждения</t>
  </si>
  <si>
    <t>из них нереальная к взысканию дебиторская задолженность</t>
  </si>
  <si>
    <t>4.</t>
  </si>
  <si>
    <t>Сумма кредиторской задолженности</t>
  </si>
  <si>
    <t>Расчеты по платежам в бюджеты</t>
  </si>
  <si>
    <t>из них просроченная кредиторская задолженность</t>
  </si>
  <si>
    <t>2.3. Цены (тарифы) на платные услуги (работы), оказываемые потребителям.</t>
  </si>
  <si>
    <t>Изменение цены (руб.)</t>
  </si>
  <si>
    <t>Платная образовательная деятельность:</t>
  </si>
  <si>
    <t>Платное проживание в общежитиии</t>
  </si>
  <si>
    <t>* Указывается в динамике в течение отчетного периода (количество граф указывается в соответствии с количеством случаев изменения цен (тарифов).</t>
  </si>
  <si>
    <t>Вид услуги (работы)</t>
  </si>
  <si>
    <t>Общее количество потребителей, воспользовавшихся услугами (работами)</t>
  </si>
  <si>
    <t>Средняя стоимость услуг (работ) для потребителей (руб.)</t>
  </si>
  <si>
    <t>Сумма доходов, полученных от оказания платных услуг (выполнения работ)</t>
  </si>
  <si>
    <t>Бесплатные услуги (работы)</t>
  </si>
  <si>
    <t>Образовательные услуги</t>
  </si>
  <si>
    <t>Полностью платные услуги (работы)</t>
  </si>
  <si>
    <t>Платное предоставление общежития</t>
  </si>
  <si>
    <t>Социальный найм общежития</t>
  </si>
  <si>
    <t>2.5. Количество жалоб потребителей на качество услуг(работ), оказываемых (выполняемых) учреждением.</t>
  </si>
  <si>
    <t>Наименование потребителя</t>
  </si>
  <si>
    <t>Суть жалобы</t>
  </si>
  <si>
    <t>Принятые меры</t>
  </si>
  <si>
    <t>отсутствуют</t>
  </si>
  <si>
    <t>-</t>
  </si>
  <si>
    <t>2.6. Показатели Плана финансово-хозяйственной деятельности.</t>
  </si>
  <si>
    <t>План</t>
  </si>
  <si>
    <t>Факт</t>
  </si>
  <si>
    <t>% исполнения</t>
  </si>
  <si>
    <t>Остаток средств на начало года</t>
  </si>
  <si>
    <t>Субсидия на выполнение гос. задания</t>
  </si>
  <si>
    <t>Собственные средства Учреждения</t>
  </si>
  <si>
    <t>Общежитие</t>
  </si>
  <si>
    <t>Поступления, всего:</t>
  </si>
  <si>
    <t>Выплаты, всего:</t>
  </si>
  <si>
    <t>Заработная плата</t>
  </si>
  <si>
    <t>Прочие выплаты</t>
  </si>
  <si>
    <t>Начисления на выплаты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</si>
  <si>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</si>
  <si>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</si>
  <si>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</si>
  <si>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</si>
  <si>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</si>
  <si>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</si>
  <si>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</si>
  <si>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>Приобретение основных средств</t>
  </si>
  <si>
    <t>Приобретение материальных запасов</t>
  </si>
  <si>
    <t>Остаток средств на конец года</t>
  </si>
  <si>
    <t>5.</t>
  </si>
  <si>
    <t>Объем публичных обязательств, всего</t>
  </si>
  <si>
    <t>(руб.)</t>
  </si>
  <si>
    <t>Показатель</t>
  </si>
  <si>
    <t>Сумма прибыли до налогообложения</t>
  </si>
  <si>
    <t>Сумма прибыли после налогообложения</t>
  </si>
  <si>
    <t>Платные услуги</t>
  </si>
  <si>
    <t>Раздел 3. Об использовании имущества, закрепленного за учреждением.</t>
  </si>
  <si>
    <t>Ед. изм.</t>
  </si>
  <si>
    <t>Всего</t>
  </si>
  <si>
    <t>Недвижимое имущество</t>
  </si>
  <si>
    <t>Движимое имущество</t>
  </si>
  <si>
    <t>Общая балансовая стоимость имущества учреждения</t>
  </si>
  <si>
    <t>Балансовая стоимость имущества, находящегося у учреждения на праве оперативного управления по данным баланса</t>
  </si>
  <si>
    <t>переданного в аренду</t>
  </si>
  <si>
    <t>переданного в безвозмездное пользование</t>
  </si>
  <si>
    <t>приобретенного учреждением за счет средств, выделенных учредителем</t>
  </si>
  <si>
    <t>приобретенного учреждением за счет доходов от приносящей доход деятельности</t>
  </si>
  <si>
    <t>особо ценного движимого имущества</t>
  </si>
  <si>
    <t>Остаточная стоимость имущества, находящегося у учреждения на праве оперативного управления по данным баланса</t>
  </si>
  <si>
    <t>Количество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</si>
  <si>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на праве оперативного управления</t>
  </si>
  <si>
    <t>Е.Е. Чалая</t>
  </si>
  <si>
    <t>(наименование учреждения)</t>
  </si>
  <si>
    <t>(подпись)</t>
  </si>
  <si>
    <t>(Ф.И.О.)</t>
  </si>
  <si>
    <t>М.П.</t>
  </si>
  <si>
    <t>Е.Е. Ананьина</t>
  </si>
  <si>
    <t>"Машинист локомотива"</t>
  </si>
  <si>
    <t>"Парикмахер"</t>
  </si>
  <si>
    <t>"Продавец"</t>
  </si>
  <si>
    <t>"Повар"</t>
  </si>
  <si>
    <t>"Оператор ЭВМ"</t>
  </si>
  <si>
    <t>"Делопроизводитель"</t>
  </si>
  <si>
    <t>Прочие доходы</t>
  </si>
  <si>
    <t>собственные средства учреждения</t>
  </si>
  <si>
    <t>кв.м.</t>
  </si>
  <si>
    <t>ед.</t>
  </si>
  <si>
    <t>Текущая задолженность</t>
  </si>
  <si>
    <t>Прочий педагогический состав</t>
  </si>
  <si>
    <t>3 года</t>
  </si>
  <si>
    <t>УТВЕРЖДАЮ</t>
  </si>
  <si>
    <t>_________________ Е.Е. Чалая</t>
  </si>
  <si>
    <t>СОГЛАСОВАНО</t>
  </si>
  <si>
    <t>Директор ГАПОУ МО "КИК"</t>
  </si>
  <si>
    <t>Государственного автономного профессионального образовательного учреждения</t>
  </si>
  <si>
    <t>Мурманской области</t>
  </si>
  <si>
    <t>kandik-51@mail.ru</t>
  </si>
  <si>
    <t>Чурина И.В., специалист отдела кадров ГАПОУ МО "КИК"</t>
  </si>
  <si>
    <t>"Слесарь по ремонту подвижного состава"</t>
  </si>
  <si>
    <t>"Монтер пути"</t>
  </si>
  <si>
    <t>"Докер-механизатор"</t>
  </si>
  <si>
    <t>Аренда имущества</t>
  </si>
  <si>
    <t>1.2. Виды деятельности, которые учреждение вправе осуществлять в соответствии с его учредительными документами.</t>
  </si>
  <si>
    <t>Итого:</t>
  </si>
  <si>
    <t>Соловьев В.В., директор ГАПОУ МО "КТК "</t>
  </si>
  <si>
    <t>Юргалова А.С., директор ГАПОУ МО "МТКС"</t>
  </si>
  <si>
    <t>Отклонения</t>
  </si>
  <si>
    <t>1</t>
  </si>
  <si>
    <t>2</t>
  </si>
  <si>
    <t>3</t>
  </si>
  <si>
    <t>Наименование государственной услуги</t>
  </si>
  <si>
    <t>Руководитель</t>
  </si>
  <si>
    <t>Заместители руководителя,руководители структурных подразделений</t>
  </si>
  <si>
    <t>Причины отклонений</t>
  </si>
  <si>
    <t>кол-во</t>
  </si>
  <si>
    <t>По плану</t>
  </si>
  <si>
    <t>Фактически</t>
  </si>
  <si>
    <t>Причина неисполнения</t>
  </si>
  <si>
    <t xml:space="preserve">Не исполнено </t>
  </si>
  <si>
    <t>2.1. Информация об исполнении государственного задания:</t>
  </si>
  <si>
    <t>чел</t>
  </si>
  <si>
    <t>"Кладовщик"</t>
  </si>
  <si>
    <t>"Электрогазосварщик"</t>
  </si>
  <si>
    <t>"Основы компьютерной грамотности"</t>
  </si>
  <si>
    <t>Проживание в обычных условиях для обучающихся на бюджетной основе (6 кв. м.)</t>
  </si>
  <si>
    <t>Проживание в обычных условиях для физических и юридических лиц (6 кв. м.*30 к. дн.)</t>
  </si>
  <si>
    <t>Проживание в комфортных условиях для физических и юридических лиц (6 кв. м.*30 к. дн.)</t>
  </si>
  <si>
    <t>Уплата налога на прибыль</t>
  </si>
  <si>
    <t>Налог на прибыль</t>
  </si>
  <si>
    <t>Объем средтв,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</si>
  <si>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Средняя заработная плата основного персонала за отчетный год в целях исполнения указов Президента Российской Федерации</t>
  </si>
  <si>
    <t>Основной персонал (преподаватели, мастера производственного обучения)</t>
  </si>
  <si>
    <t>Источник: ф. FOT597-1</t>
  </si>
  <si>
    <t>"Дошкольное образование" 3г.10м.</t>
  </si>
  <si>
    <t>Главный бухгалтер</t>
  </si>
  <si>
    <t>Платное предоставление общежития обучющимся на бюджетной основе</t>
  </si>
  <si>
    <t>Деятельность буфета</t>
  </si>
  <si>
    <t>1.6.2. Количественный состав сотрудников учреждения и средняя заработная плата.</t>
  </si>
  <si>
    <t>1.7. Состав Наблюдательного совета.</t>
  </si>
  <si>
    <t>Устав, лицензия, приказы, договоры,сметы</t>
  </si>
  <si>
    <t>Устав, приказы, договоры, калькуляции</t>
  </si>
  <si>
    <t>№ 25-16 от 08.04.2016</t>
  </si>
  <si>
    <t>№ 25-16 от 08.02.2016</t>
  </si>
  <si>
    <t>Депонирована стипендия</t>
  </si>
  <si>
    <t>"Секретарь руководителя"</t>
  </si>
  <si>
    <t>"Маникюрша"</t>
  </si>
  <si>
    <t>"Маляр"</t>
  </si>
  <si>
    <t>"Электромонтер"</t>
  </si>
  <si>
    <t>Копировально-множительные работы</t>
  </si>
  <si>
    <t>Возврат дебиторской задолженности прошлых лет</t>
  </si>
  <si>
    <t>Пенсии, пособия, выплачиваемые организациями сектора гос. управления</t>
  </si>
  <si>
    <t>Обеспечение контрактов</t>
  </si>
  <si>
    <t>Устав, договоры</t>
  </si>
  <si>
    <t>01.0002 Реализация основных профессиональных образовательных программ профессионального обучения - программ професиональной подготовки по профессиям рабочих, должностям служащих (адаптированная программа)</t>
  </si>
  <si>
    <t>ББ28 'Реализация образовательных программ среднего профессионального образования - программ подготовки специалистов среднего звена</t>
  </si>
  <si>
    <t>ББ 29Реализация образовательных программ среднего профессионального образования - программ подготовки квалифицированных рабочих, служащих</t>
  </si>
  <si>
    <t>Текущая задолженность (предоплата за коммунальные услуги)</t>
  </si>
  <si>
    <t>переданного в безвозмездное пользование (медицинский кабинет)</t>
  </si>
  <si>
    <t>Штатные мероприятия</t>
  </si>
  <si>
    <t>"Компьютерные системы и комплексы" 3г.10м.</t>
  </si>
  <si>
    <t>"Экономика и бухгалтерский учет" 2г.10м.</t>
  </si>
  <si>
    <t>2018 год</t>
  </si>
  <si>
    <t>Обращения юридических лиц</t>
  </si>
  <si>
    <t>Средства во временном распоряжении</t>
  </si>
  <si>
    <t>собственные средства учреждения - оплата согласно условиям контрактов в 1 кв. 2019</t>
  </si>
  <si>
    <t>Средняя заработная плата  на 2018 год по региону</t>
  </si>
  <si>
    <t>1.3.1. Реализация образовательных программ среднего профессионального образования - программ подготовки квалифицированных рабочих (служащих).</t>
  </si>
  <si>
    <t>1.3.2. Реализация образовательных программ среднего профессионального образования - программ подготовки специалистов среднего звена.</t>
  </si>
  <si>
    <t>2.7. Общая сумма прибыли.</t>
  </si>
  <si>
    <t>6.</t>
  </si>
  <si>
    <t>2.4. Количество потребителей, воспользовавшихся услугами (работами) учреждения, и сумма доходов, полученных от оказания  услуг (выполнения работ)</t>
  </si>
  <si>
    <t xml:space="preserve">чел/час </t>
  </si>
  <si>
    <t>"___" _____________ 2020 года</t>
  </si>
  <si>
    <t>на 01 января 2020 года</t>
  </si>
  <si>
    <t>Отношение - 99,96%</t>
  </si>
  <si>
    <t>Приказ Министерства образования и науки Мурманской области от 25.02.2019 № 308</t>
  </si>
  <si>
    <t>Саломахин Ю.В., заместитель директора по учебно-производственнгой работе ГАПОУ МО "КИК"</t>
  </si>
  <si>
    <t>Поступление особо ценного движимого имущества.</t>
  </si>
  <si>
    <t>18290,00 - текущая задолженность. На 01.01.19 изменение на 41407,00 - исправление ошибок прошлых лет (возврат денежных средств от физических лиц)</t>
  </si>
  <si>
    <t>В том числе просроченная задолженность 1095652,13 руб. На 01.01.19 изменение на 19954 руб. - исправление ошибок прошлых лет (сторно выручки на 25080руб., начисления по налогу на прибыль за 2018 г. в сторону уменьшения на сумму 5126 руб.)</t>
  </si>
  <si>
    <t>На 01.01.19 изменение на 639763 рб. - исправление ошибок прошлых лет - доначисление налога на землю 638949 руб.; налога на имущество 814 руб. за 2018 год</t>
  </si>
  <si>
    <t>На 01.01.19 изменение на 22520 рб. - исправление ошибок прошлых лет - доначисление налога на землю 22420 руб.; налога на имущество 100 руб. за 2018 год</t>
  </si>
  <si>
    <t>На 01.01.19 в связи с исправлением ошибок прошлых лет изменилось входящее сальдо. 136444,92 - текущая задолженность по налогу на прибыль за 2019 год, иные платежи</t>
  </si>
  <si>
    <t>4</t>
  </si>
  <si>
    <t>0113 Реализация основных профессиональных образовательных программ профессионального обучения - программ профессиоональной подготовки по профессиям рабочих, должностям служащих</t>
  </si>
  <si>
    <t>5</t>
  </si>
  <si>
    <t>0018 Предоставление питнаия</t>
  </si>
  <si>
    <t>6</t>
  </si>
  <si>
    <t>0111 Проживание в общежитии образовательного учреждения</t>
  </si>
  <si>
    <t>7</t>
  </si>
  <si>
    <t>0119 Организация деятельности специализированного центра компетенций</t>
  </si>
  <si>
    <t>8</t>
  </si>
  <si>
    <t>0116 Организация деятельности многофункционального центра прикладных квалификаций в профессиональных образовательных организациях</t>
  </si>
  <si>
    <t>18 чел. - в пределах допустимого значения</t>
  </si>
  <si>
    <t>324 чел/час. - в пределах допустимого значения</t>
  </si>
  <si>
    <t>27 чел. - в пределах допустимого значения</t>
  </si>
  <si>
    <t>25 чел. - в пределах допустимого значения</t>
  </si>
  <si>
    <t>За 2019 отчетный год государственное задание выполнено:</t>
  </si>
  <si>
    <t>руб. коп.</t>
  </si>
  <si>
    <t>с 01.07.2019</t>
  </si>
  <si>
    <t>с 01.09.2019</t>
  </si>
  <si>
    <t>"1С:Предприятие"</t>
  </si>
  <si>
    <t>"Сигналист"</t>
  </si>
  <si>
    <t>"Стропальщик"</t>
  </si>
  <si>
    <t>"Агент рекламный"</t>
  </si>
  <si>
    <t>"Слесарь по ремонту автомобиля"</t>
  </si>
  <si>
    <t>"Педагог-психолог"</t>
  </si>
  <si>
    <t>"Социальный работник"</t>
  </si>
  <si>
    <t>"Пекарь"</t>
  </si>
  <si>
    <t>"Слесарь-сантехник"</t>
  </si>
  <si>
    <t>"Электромонтажник по освещению и осветительным сетям"</t>
  </si>
  <si>
    <t>"Слесарь-электрик по ремонту электрооборудования"</t>
  </si>
  <si>
    <t>2019 год</t>
  </si>
  <si>
    <t>Возмещение ущерба имуществу Колледжа/ доходы от операций с активами</t>
  </si>
  <si>
    <t>Прочие доходы (гранты на стипендию Правительства РФ, организационный сбор)</t>
  </si>
  <si>
    <t>В связи с отсутсвием необходимости</t>
  </si>
  <si>
    <t>Текущая дебиторская задолженность</t>
  </si>
  <si>
    <t>Подготовка предпенсионеров</t>
  </si>
  <si>
    <t>Страхование</t>
  </si>
  <si>
    <t>Источник: ф. ЗП-образование за 2019 год</t>
  </si>
  <si>
    <t>отсутствие внешних совместителей на 01.01.20</t>
  </si>
  <si>
    <t>Коновалова Н.Н., главный специалист отдела опеки и попечительства Министерства науки и образования Мурманской области</t>
  </si>
  <si>
    <t>Иные выплаты</t>
  </si>
  <si>
    <t>собственные средства учреждения, 29669,24 руб. -субсидия на иные цели в связи с отсутсвием необходимости</t>
  </si>
  <si>
    <t>29669,30 - отсутсвие необходимости</t>
  </si>
  <si>
    <t>(руб. коп.)</t>
  </si>
  <si>
    <t>"24" января 2020 года</t>
  </si>
  <si>
    <r>
      <t xml:space="preserve">Руководитель </t>
    </r>
    <r>
      <rPr>
        <b/>
        <sz val="14"/>
        <color theme="1"/>
        <rFont val="Times New Roman"/>
        <family val="1"/>
        <charset val="204"/>
      </rPr>
      <t xml:space="preserve">ГАПОУ МО "КИК" </t>
    </r>
  </si>
  <si>
    <t>(за 2019 год)</t>
  </si>
  <si>
    <t>И.о. министра образования и науки Мурманской области</t>
  </si>
  <si>
    <t>_______________ Т.М. Ларина</t>
  </si>
  <si>
    <t>1.3.3. 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(адаптированная программа).</t>
  </si>
  <si>
    <t>1.3.8. Организация деятельности многофункционального центра прикладных квалификаций в профессиональных образовательных организациях.</t>
  </si>
  <si>
    <t>1.3.7. Организация деятельности специализированного центра компетенций.</t>
  </si>
  <si>
    <t>1.3.6. Проживание в общежитии образовательного учреждения.</t>
  </si>
  <si>
    <t>1.3.5. Предоставление питания.</t>
  </si>
  <si>
    <t>1.3.4. 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(профессиональное обучение школьников).</t>
  </si>
  <si>
    <t>Целью деятельности Образовательного учреждения (далее - ОУ) является подготовка кадров со средним профессиональнымобразованием (далее - СПО), профессиональной подготовкой в соотвествии с потребностью экономикии социальной сферы Мурманской области (далее - МО), Основным видом деятельности ОУ является реализация в соотвествии с ФГОС образовательных программ СПО,  в том числе интергированных с образовательными программами среднего общего образования. А также основным видом деятельности ОУ может являться реализация программ профессионального обучения для обучающихся с ограниченными возможностями здоровья, не имеющих основного общего образования. Государственное задание (далее - ГЗ) для ОУ формируется и утверждается Учредителем в соотвествии с основным видом деятельности. Кроме ГЗ ОУ по своему смотрению вправе выполнять работы, оказывать услуги, относящиеся к его основной деятельности, для граждан и юридических лиц за плату и на одинаковых однородных условиях в порядке, установленном федеральными законами и законодательством МО. ОУ вправе осуществлять иные виды деятельности, если они направлены на достижение целей, для выполнения которых учреждение создано. ОУ вправе осуществлять следующие виды деятельности, не являющиеся основными ( в том числе, приносящие доход): реализация дополнительных профессиональных программ; дополнительных общеобразовательных программ; программ профессионального обучения для обучающихся; оказание иных видов образовательных услуг, в том числе организация и проведение обучающих семинаров и тренингов, консультационная деятельность по освоению современных образовательных технологий и методов; организация и проведение воспитательных и развивающих мероприятий; научно-исследовательская деятельность; управление недвижимым имуществом, сдача в аренду недвижимого имущества в порядке, определяемом законодательством Российской Федерации (далее - РФ) и МО; рекламная деятельность; деятельность в области фотографии; полиграфическая деятельность; издательская деятельность; деятельность столовых и буфетов при предприятиях и учреждениях; спортивная и физкультурно-оздоровительная деятельность; выполнение копироваль-множительных работ, тиражирования, брошюровочно-переплетной деятельности; реализация сувенирной и иной произведенной ОУ продукции; организация и (или) проведение ярмарок, аукционов, выставок, выставок-продаж, симпозиумов, конференций, лекториев, благотворительных и иных аналогичных мероприятий, в том числе с участием иностранных юридических и физических лиц; предоставление библиотечных услуг; предоставление услуг проживания, пользования коммунальными и хозяйственными услугами в общежитии в порядке, определяемом локальными актами ОУ; организация и проведение стажировок и практик в РФ и за рубежом; осуществление международного сотрудничества по направлениям, соотвествующим профилю деятельности ОУ и проведение международных мероприятий.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</si>
</sst>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0.00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Times New Roman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49" fontId="2" fillId="0" borderId="29">
      <alignment horizontal="center"/>
    </xf>
    <xf numFmtId="0" fontId="2" fillId="0" borderId="29">
      <alignment horizontal="center" wrapText="1"/>
    </xf>
    <xf numFmtId="0" fontId="2" fillId="0" borderId="29">
      <alignment horizontal="center"/>
    </xf>
    <xf numFmtId="0" fontId="2" fillId="0" borderId="29">
      <alignment horizontal="center" shrinkToFit="1"/>
    </xf>
    <xf numFmtId="4" fontId="2" fillId="0" borderId="29">
      <alignment horizontal="right" shrinkToFit="1"/>
    </xf>
    <xf numFmtId="49" fontId="2" fillId="0" borderId="29">
      <alignment horizontal="center" wrapText="1"/>
    </xf>
    <xf numFmtId="0" fontId="3" fillId="0" borderId="29">
      <alignment horizontal="center" wrapText="1"/>
    </xf>
  </cellStyleXfs>
  <cellXfs count="249">
    <xf numFmtId="0" fontId="0" fillId="0" borderId="0" xfId="0"/>
    <xf numFmtId="0" fontId="4" fillId="0" borderId="0" xfId="0" applyFont="1"/>
    <xf numFmtId="10" fontId="4" fillId="2" borderId="0" xfId="0" applyNumberFormat="1" applyFont="1" applyFill="1"/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5" fillId="0" borderId="30" xfId="2" applyNumberFormat="1" applyFont="1" applyBorder="1" applyProtection="1">
      <alignment horizontal="center"/>
    </xf>
    <xf numFmtId="0" fontId="5" fillId="0" borderId="30" xfId="3" quotePrefix="1" applyNumberFormat="1" applyFont="1" applyBorder="1" applyProtection="1">
      <alignment horizontal="center" wrapText="1"/>
    </xf>
    <xf numFmtId="0" fontId="5" fillId="0" borderId="30" xfId="4" applyNumberFormat="1" applyFont="1" applyBorder="1" applyProtection="1">
      <alignment horizontal="center"/>
    </xf>
    <xf numFmtId="0" fontId="5" fillId="0" borderId="49" xfId="5" applyNumberFormat="1" applyFont="1" applyBorder="1" applyAlignment="1" applyProtection="1">
      <alignment vertical="center" shrinkToFit="1"/>
    </xf>
    <xf numFmtId="0" fontId="5" fillId="0" borderId="44" xfId="5" applyNumberFormat="1" applyFont="1" applyBorder="1" applyAlignment="1" applyProtection="1">
      <alignment vertical="center" shrinkToFit="1"/>
    </xf>
    <xf numFmtId="4" fontId="5" fillId="0" borderId="30" xfId="6" applyNumberFormat="1" applyFont="1" applyBorder="1" applyAlignment="1" applyProtection="1">
      <alignment horizontal="right" vertical="center" shrinkToFit="1"/>
    </xf>
    <xf numFmtId="49" fontId="5" fillId="0" borderId="30" xfId="7" applyNumberFormat="1" applyFont="1" applyBorder="1" applyAlignment="1" applyProtection="1">
      <alignment horizontal="center" vertical="center" wrapText="1"/>
    </xf>
    <xf numFmtId="49" fontId="5" fillId="0" borderId="29" xfId="2" applyNumberFormat="1" applyFont="1" applyProtection="1">
      <alignment horizontal="center"/>
    </xf>
    <xf numFmtId="0" fontId="5" fillId="0" borderId="29" xfId="3" quotePrefix="1" applyNumberFormat="1" applyFont="1" applyProtection="1">
      <alignment horizontal="center" wrapText="1"/>
    </xf>
    <xf numFmtId="0" fontId="5" fillId="0" borderId="50" xfId="5" applyNumberFormat="1" applyFont="1" applyBorder="1" applyAlignment="1" applyProtection="1">
      <alignment vertical="center" shrinkToFit="1"/>
    </xf>
    <xf numFmtId="0" fontId="5" fillId="0" borderId="45" xfId="5" applyNumberFormat="1" applyFont="1" applyBorder="1" applyAlignment="1" applyProtection="1">
      <alignment vertical="center" shrinkToFit="1"/>
    </xf>
    <xf numFmtId="4" fontId="5" fillId="0" borderId="53" xfId="6" applyNumberFormat="1" applyFont="1" applyBorder="1" applyAlignment="1" applyProtection="1">
      <alignment horizontal="right" vertical="center" shrinkToFit="1"/>
    </xf>
    <xf numFmtId="0" fontId="5" fillId="0" borderId="52" xfId="3" applyNumberFormat="1" applyFont="1" applyBorder="1" applyProtection="1">
      <alignment horizontal="center" wrapText="1"/>
    </xf>
    <xf numFmtId="0" fontId="5" fillId="0" borderId="56" xfId="4" applyNumberFormat="1" applyFont="1" applyBorder="1" applyProtection="1">
      <alignment horizontal="center"/>
    </xf>
    <xf numFmtId="0" fontId="5" fillId="0" borderId="54" xfId="5" applyNumberFormat="1" applyFont="1" applyBorder="1" applyAlignment="1" applyProtection="1">
      <alignment horizontal="right" vertical="center" shrinkToFit="1"/>
    </xf>
    <xf numFmtId="0" fontId="5" fillId="0" borderId="55" xfId="5" applyNumberFormat="1" applyFont="1" applyBorder="1" applyAlignment="1" applyProtection="1">
      <alignment vertical="center" shrinkToFit="1"/>
    </xf>
    <xf numFmtId="4" fontId="5" fillId="0" borderId="1" xfId="6" applyNumberFormat="1" applyFont="1" applyBorder="1" applyAlignment="1" applyProtection="1">
      <alignment horizontal="right" vertical="center" shrinkToFit="1"/>
    </xf>
    <xf numFmtId="49" fontId="5" fillId="0" borderId="55" xfId="7" applyNumberFormat="1" applyFont="1" applyBorder="1" applyAlignment="1" applyProtection="1">
      <alignment horizontal="center" vertical="center" wrapText="1"/>
    </xf>
    <xf numFmtId="49" fontId="5" fillId="0" borderId="51" xfId="2" applyNumberFormat="1" applyFont="1" applyBorder="1" applyProtection="1">
      <alignment horizontal="center"/>
    </xf>
    <xf numFmtId="0" fontId="5" fillId="0" borderId="1" xfId="3" applyNumberFormat="1" applyFont="1" applyBorder="1" applyProtection="1">
      <alignment horizontal="center" wrapText="1"/>
    </xf>
    <xf numFmtId="0" fontId="5" fillId="0" borderId="53" xfId="4" applyNumberFormat="1" applyFont="1" applyBorder="1" applyProtection="1">
      <alignment horizontal="center"/>
    </xf>
    <xf numFmtId="0" fontId="5" fillId="0" borderId="1" xfId="5" applyNumberFormat="1" applyFont="1" applyBorder="1" applyAlignment="1" applyProtection="1">
      <alignment horizontal="right" vertical="center" shrinkToFit="1"/>
    </xf>
    <xf numFmtId="0" fontId="5" fillId="0" borderId="1" xfId="5" applyNumberFormat="1" applyFont="1" applyBorder="1" applyAlignment="1" applyProtection="1">
      <alignment vertical="center" shrinkToFit="1"/>
    </xf>
    <xf numFmtId="49" fontId="5" fillId="0" borderId="1" xfId="7" applyNumberFormat="1" applyFont="1" applyBorder="1" applyAlignment="1" applyProtection="1">
      <alignment horizontal="center" vertical="center" wrapText="1"/>
    </xf>
    <xf numFmtId="0" fontId="5" fillId="0" borderId="1" xfId="3" applyNumberFormat="1" applyFont="1" applyBorder="1" applyAlignment="1" applyProtection="1">
      <alignment horizontal="center" vertical="top" wrapText="1"/>
    </xf>
    <xf numFmtId="0" fontId="5" fillId="0" borderId="1" xfId="4" applyNumberFormat="1" applyFont="1" applyBorder="1" applyProtection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4" fillId="0" borderId="4" xfId="0" applyFont="1" applyBorder="1" applyAlignment="1"/>
    <xf numFmtId="4" fontId="4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4" fillId="0" borderId="0" xfId="0" applyFont="1" applyAlignment="1">
      <alignment horizontal="right"/>
    </xf>
    <xf numFmtId="0" fontId="6" fillId="0" borderId="0" xfId="0" applyFont="1"/>
    <xf numFmtId="2" fontId="6" fillId="0" borderId="1" xfId="0" applyNumberFormat="1" applyFont="1" applyBorder="1"/>
    <xf numFmtId="10" fontId="6" fillId="0" borderId="1" xfId="0" applyNumberFormat="1" applyFont="1" applyBorder="1" applyAlignment="1">
      <alignment horizontal="center"/>
    </xf>
    <xf numFmtId="2" fontId="6" fillId="2" borderId="1" xfId="0" applyNumberFormat="1" applyFont="1" applyFill="1" applyBorder="1"/>
    <xf numFmtId="9" fontId="6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Border="1"/>
    <xf numFmtId="0" fontId="6" fillId="0" borderId="12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wrapText="1"/>
    </xf>
    <xf numFmtId="0" fontId="6" fillId="2" borderId="22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 wrapText="1"/>
    </xf>
    <xf numFmtId="0" fontId="4" fillId="0" borderId="23" xfId="0" applyFont="1" applyBorder="1"/>
    <xf numFmtId="9" fontId="4" fillId="2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top"/>
    </xf>
    <xf numFmtId="0" fontId="4" fillId="0" borderId="10" xfId="0" applyFont="1" applyBorder="1"/>
    <xf numFmtId="0" fontId="4" fillId="0" borderId="0" xfId="0" applyFont="1" applyAlignment="1">
      <alignment horizontal="center"/>
    </xf>
    <xf numFmtId="14" fontId="4" fillId="0" borderId="0" xfId="0" applyNumberFormat="1" applyFont="1"/>
    <xf numFmtId="14" fontId="4" fillId="0" borderId="0" xfId="0" applyNumberFormat="1" applyFont="1" applyAlignment="1">
      <alignment horizontal="left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6" fillId="2" borderId="26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2" fontId="6" fillId="2" borderId="4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4" fillId="0" borderId="25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24" xfId="0" applyFont="1" applyBorder="1" applyAlignment="1"/>
    <xf numFmtId="0" fontId="4" fillId="0" borderId="17" xfId="0" applyFont="1" applyBorder="1" applyAlignment="1"/>
    <xf numFmtId="0" fontId="4" fillId="0" borderId="2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5" xfId="0" applyFont="1" applyBorder="1" applyAlignment="1"/>
    <xf numFmtId="0" fontId="4" fillId="0" borderId="4" xfId="0" applyFont="1" applyBorder="1" applyAlignment="1"/>
    <xf numFmtId="0" fontId="4" fillId="0" borderId="27" xfId="0" applyFont="1" applyBorder="1" applyAlignment="1">
      <alignment horizontal="right" wrapText="1"/>
    </xf>
    <xf numFmtId="0" fontId="4" fillId="0" borderId="28" xfId="0" applyFont="1" applyBorder="1" applyAlignment="1">
      <alignment horizontal="righ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4" fontId="4" fillId="2" borderId="2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2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wrapText="1"/>
    </xf>
    <xf numFmtId="0" fontId="4" fillId="0" borderId="38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10" fillId="0" borderId="0" xfId="0" applyFont="1" applyBorder="1" applyAlignment="1">
      <alignment horizontal="left"/>
    </xf>
    <xf numFmtId="2" fontId="6" fillId="2" borderId="31" xfId="0" applyNumberFormat="1" applyFont="1" applyFill="1" applyBorder="1" applyAlignment="1">
      <alignment horizontal="center"/>
    </xf>
    <xf numFmtId="2" fontId="6" fillId="2" borderId="38" xfId="0" applyNumberFormat="1" applyFont="1" applyFill="1" applyBorder="1" applyAlignment="1">
      <alignment horizontal="center"/>
    </xf>
    <xf numFmtId="2" fontId="6" fillId="2" borderId="43" xfId="0" applyNumberFormat="1" applyFont="1" applyFill="1" applyBorder="1" applyAlignment="1">
      <alignment horizontal="center"/>
    </xf>
    <xf numFmtId="2" fontId="4" fillId="0" borderId="31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9" fontId="4" fillId="2" borderId="6" xfId="0" applyNumberFormat="1" applyFont="1" applyFill="1" applyBorder="1" applyAlignment="1">
      <alignment horizontal="center" vertical="center"/>
    </xf>
    <xf numFmtId="9" fontId="4" fillId="2" borderId="37" xfId="0" applyNumberFormat="1" applyFont="1" applyFill="1" applyBorder="1" applyAlignment="1">
      <alignment horizontal="center" vertical="center"/>
    </xf>
    <xf numFmtId="9" fontId="4" fillId="2" borderId="39" xfId="0" applyNumberFormat="1" applyFont="1" applyFill="1" applyBorder="1" applyAlignment="1">
      <alignment horizontal="center" vertical="center"/>
    </xf>
    <xf numFmtId="9" fontId="4" fillId="2" borderId="40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4" fillId="0" borderId="2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8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0" xfId="0" applyFont="1" applyAlignment="1">
      <alignment horizontal="right"/>
    </xf>
  </cellXfs>
  <cellStyles count="9">
    <cellStyle name="st35" xfId="3"/>
    <cellStyle name="st36" xfId="8"/>
    <cellStyle name="xl28" xfId="4"/>
    <cellStyle name="xl30" xfId="2"/>
    <cellStyle name="xl38" xfId="5"/>
    <cellStyle name="xl40" xfId="6"/>
    <cellStyle name="xl50" xfId="7"/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ndik-51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topLeftCell="A81" zoomScale="70" zoomScaleNormal="110" zoomScaleSheetLayoutView="70" workbookViewId="0">
      <selection activeCell="A30" sqref="A30:I31"/>
    </sheetView>
  </sheetViews>
  <sheetFormatPr defaultColWidth="14.28515625" defaultRowHeight="18.75" x14ac:dyDescent="0.3"/>
  <cols>
    <col min="1" max="16384" width="14.28515625" style="1"/>
  </cols>
  <sheetData>
    <row r="1" spans="1:8" x14ac:dyDescent="0.3">
      <c r="A1" s="148" t="s">
        <v>177</v>
      </c>
      <c r="B1" s="148"/>
      <c r="F1" s="148" t="s">
        <v>179</v>
      </c>
      <c r="G1" s="148"/>
      <c r="H1" s="148"/>
    </row>
    <row r="2" spans="1:8" ht="38.25" customHeight="1" x14ac:dyDescent="0.3">
      <c r="A2" s="146" t="s">
        <v>180</v>
      </c>
      <c r="B2" s="146"/>
      <c r="C2" s="146"/>
      <c r="F2" s="157" t="s">
        <v>316</v>
      </c>
      <c r="G2" s="157"/>
      <c r="H2" s="157"/>
    </row>
    <row r="3" spans="1:8" x14ac:dyDescent="0.3">
      <c r="A3" s="146" t="s">
        <v>178</v>
      </c>
      <c r="B3" s="146"/>
      <c r="C3" s="146"/>
      <c r="F3" s="158" t="s">
        <v>317</v>
      </c>
      <c r="G3" s="158"/>
      <c r="H3" s="158"/>
    </row>
    <row r="4" spans="1:8" x14ac:dyDescent="0.3">
      <c r="A4" s="146" t="s">
        <v>313</v>
      </c>
      <c r="B4" s="146"/>
      <c r="C4" s="146"/>
      <c r="F4" s="148" t="s">
        <v>259</v>
      </c>
      <c r="G4" s="148"/>
      <c r="H4" s="148"/>
    </row>
    <row r="6" spans="1:8" x14ac:dyDescent="0.3">
      <c r="A6" s="148"/>
      <c r="B6" s="148"/>
      <c r="C6" s="148"/>
      <c r="D6" s="148"/>
      <c r="E6" s="148"/>
      <c r="F6" s="148"/>
      <c r="G6" s="148"/>
      <c r="H6" s="148"/>
    </row>
    <row r="7" spans="1:8" x14ac:dyDescent="0.3">
      <c r="A7" s="148"/>
      <c r="B7" s="148"/>
      <c r="C7" s="148"/>
      <c r="D7" s="148"/>
      <c r="E7" s="148"/>
      <c r="F7" s="148"/>
      <c r="G7" s="148"/>
      <c r="H7" s="148"/>
    </row>
    <row r="8" spans="1:8" x14ac:dyDescent="0.3">
      <c r="A8" s="147" t="s">
        <v>0</v>
      </c>
      <c r="B8" s="147"/>
      <c r="C8" s="147"/>
      <c r="D8" s="147"/>
      <c r="E8" s="147"/>
      <c r="F8" s="147"/>
      <c r="G8" s="147"/>
      <c r="H8" s="147"/>
    </row>
    <row r="9" spans="1:8" x14ac:dyDescent="0.3">
      <c r="A9" s="147" t="s">
        <v>1</v>
      </c>
      <c r="B9" s="147"/>
      <c r="C9" s="147"/>
      <c r="D9" s="147"/>
      <c r="E9" s="147"/>
      <c r="F9" s="147"/>
      <c r="G9" s="147"/>
      <c r="H9" s="147"/>
    </row>
    <row r="10" spans="1:8" x14ac:dyDescent="0.3">
      <c r="A10" s="147" t="s">
        <v>181</v>
      </c>
      <c r="B10" s="147"/>
      <c r="C10" s="147"/>
      <c r="D10" s="147"/>
      <c r="E10" s="147"/>
      <c r="F10" s="147"/>
      <c r="G10" s="147"/>
      <c r="H10" s="147"/>
    </row>
    <row r="11" spans="1:8" x14ac:dyDescent="0.3">
      <c r="A11" s="147" t="s">
        <v>182</v>
      </c>
      <c r="B11" s="147"/>
      <c r="C11" s="147"/>
      <c r="D11" s="147"/>
      <c r="E11" s="147"/>
      <c r="F11" s="147"/>
      <c r="G11" s="147"/>
      <c r="H11" s="147"/>
    </row>
    <row r="12" spans="1:8" x14ac:dyDescent="0.3">
      <c r="A12" s="147" t="s">
        <v>2</v>
      </c>
      <c r="B12" s="147"/>
      <c r="C12" s="147"/>
      <c r="D12" s="147"/>
      <c r="E12" s="147"/>
      <c r="F12" s="147"/>
      <c r="G12" s="147"/>
      <c r="H12" s="147"/>
    </row>
    <row r="13" spans="1:8" x14ac:dyDescent="0.3">
      <c r="A13" s="148" t="s">
        <v>3</v>
      </c>
      <c r="B13" s="148"/>
      <c r="C13" s="148"/>
      <c r="D13" s="148"/>
      <c r="E13" s="148"/>
      <c r="F13" s="148"/>
      <c r="G13" s="148"/>
      <c r="H13" s="148"/>
    </row>
    <row r="14" spans="1:8" x14ac:dyDescent="0.3">
      <c r="A14" s="147" t="s">
        <v>4</v>
      </c>
      <c r="B14" s="147"/>
      <c r="C14" s="147"/>
      <c r="D14" s="147"/>
      <c r="E14" s="147"/>
      <c r="F14" s="147"/>
      <c r="G14" s="147"/>
      <c r="H14" s="147"/>
    </row>
    <row r="15" spans="1:8" x14ac:dyDescent="0.3">
      <c r="A15" s="148" t="s">
        <v>260</v>
      </c>
      <c r="B15" s="148"/>
      <c r="C15" s="148"/>
      <c r="D15" s="148"/>
      <c r="E15" s="148"/>
      <c r="F15" s="148"/>
      <c r="G15" s="148"/>
      <c r="H15" s="148"/>
    </row>
    <row r="16" spans="1:8" x14ac:dyDescent="0.3">
      <c r="A16" s="147" t="s">
        <v>315</v>
      </c>
      <c r="B16" s="147"/>
      <c r="C16" s="147"/>
      <c r="D16" s="147"/>
      <c r="E16" s="147"/>
      <c r="F16" s="147"/>
      <c r="G16" s="147"/>
      <c r="H16" s="147"/>
    </row>
    <row r="19" spans="1:9" x14ac:dyDescent="0.3">
      <c r="A19" s="148" t="s">
        <v>5</v>
      </c>
      <c r="B19" s="148"/>
      <c r="C19" s="148"/>
      <c r="D19" s="148"/>
      <c r="E19" s="148"/>
      <c r="F19" s="148"/>
      <c r="G19" s="148"/>
      <c r="H19" s="148"/>
    </row>
    <row r="21" spans="1:9" x14ac:dyDescent="0.3">
      <c r="A21" s="146" t="s">
        <v>6</v>
      </c>
      <c r="B21" s="146"/>
      <c r="C21" s="146"/>
      <c r="D21" s="146"/>
      <c r="E21" s="146"/>
      <c r="F21" s="146"/>
      <c r="G21" s="146"/>
      <c r="H21" s="146"/>
    </row>
    <row r="23" spans="1:9" x14ac:dyDescent="0.3">
      <c r="A23" s="159" t="s">
        <v>7</v>
      </c>
      <c r="B23" s="131"/>
      <c r="C23" s="131"/>
      <c r="D23" s="131"/>
      <c r="E23" s="132"/>
      <c r="F23" s="162" t="s">
        <v>12</v>
      </c>
      <c r="G23" s="163"/>
      <c r="H23" s="164"/>
    </row>
    <row r="24" spans="1:9" x14ac:dyDescent="0.3">
      <c r="A24" s="159" t="s">
        <v>8</v>
      </c>
      <c r="B24" s="131"/>
      <c r="C24" s="131"/>
      <c r="D24" s="131"/>
      <c r="E24" s="132"/>
      <c r="F24" s="162" t="s">
        <v>13</v>
      </c>
      <c r="G24" s="163"/>
      <c r="H24" s="164"/>
    </row>
    <row r="25" spans="1:9" x14ac:dyDescent="0.3">
      <c r="A25" s="159" t="s">
        <v>9</v>
      </c>
      <c r="B25" s="131"/>
      <c r="C25" s="131"/>
      <c r="D25" s="131"/>
      <c r="E25" s="132"/>
      <c r="F25" s="165" t="s">
        <v>183</v>
      </c>
      <c r="G25" s="163"/>
      <c r="H25" s="164"/>
    </row>
    <row r="26" spans="1:9" x14ac:dyDescent="0.3">
      <c r="A26" s="159" t="s">
        <v>10</v>
      </c>
      <c r="B26" s="131"/>
      <c r="C26" s="131"/>
      <c r="D26" s="131"/>
      <c r="E26" s="132"/>
      <c r="F26" s="162" t="s">
        <v>14</v>
      </c>
      <c r="G26" s="163"/>
      <c r="H26" s="164"/>
    </row>
    <row r="27" spans="1:9" ht="38.25" customHeight="1" x14ac:dyDescent="0.3">
      <c r="A27" s="160" t="s">
        <v>11</v>
      </c>
      <c r="B27" s="161"/>
      <c r="C27" s="161"/>
      <c r="D27" s="161"/>
      <c r="E27" s="141"/>
      <c r="F27" s="166" t="s">
        <v>15</v>
      </c>
      <c r="G27" s="167"/>
      <c r="H27" s="168"/>
    </row>
    <row r="29" spans="1:9" ht="39.75" customHeight="1" x14ac:dyDescent="0.3">
      <c r="A29" s="150" t="s">
        <v>189</v>
      </c>
      <c r="B29" s="150"/>
      <c r="C29" s="150"/>
      <c r="D29" s="150"/>
      <c r="E29" s="150"/>
      <c r="F29" s="150"/>
      <c r="G29" s="150"/>
      <c r="H29" s="150"/>
    </row>
    <row r="30" spans="1:9" ht="387" customHeight="1" x14ac:dyDescent="0.3">
      <c r="A30" s="149" t="s">
        <v>324</v>
      </c>
      <c r="B30" s="149"/>
      <c r="C30" s="149"/>
      <c r="D30" s="149"/>
      <c r="E30" s="149"/>
      <c r="F30" s="149"/>
      <c r="G30" s="149"/>
      <c r="H30" s="149"/>
      <c r="I30" s="149"/>
    </row>
    <row r="31" spans="1:9" ht="201.75" customHeight="1" x14ac:dyDescent="0.3">
      <c r="A31" s="149"/>
      <c r="B31" s="149"/>
      <c r="C31" s="149"/>
      <c r="D31" s="149"/>
      <c r="E31" s="149"/>
      <c r="F31" s="149"/>
      <c r="G31" s="149"/>
      <c r="H31" s="149"/>
      <c r="I31" s="149"/>
    </row>
    <row r="32" spans="1:9" x14ac:dyDescent="0.3">
      <c r="A32" s="146" t="s">
        <v>16</v>
      </c>
      <c r="B32" s="146"/>
      <c r="C32" s="146"/>
      <c r="D32" s="146"/>
      <c r="E32" s="146"/>
      <c r="F32" s="146"/>
      <c r="G32" s="146"/>
      <c r="H32" s="146"/>
    </row>
    <row r="33" spans="1:8" ht="38.25" customHeight="1" x14ac:dyDescent="0.3">
      <c r="A33" s="150" t="s">
        <v>253</v>
      </c>
      <c r="B33" s="150"/>
      <c r="C33" s="150"/>
      <c r="D33" s="150"/>
      <c r="E33" s="150"/>
      <c r="F33" s="150"/>
      <c r="G33" s="150"/>
      <c r="H33" s="150"/>
    </row>
    <row r="34" spans="1:8" ht="44.25" customHeight="1" x14ac:dyDescent="0.3">
      <c r="A34" s="150" t="s">
        <v>254</v>
      </c>
      <c r="B34" s="150"/>
      <c r="C34" s="150"/>
      <c r="D34" s="150"/>
      <c r="E34" s="150"/>
      <c r="F34" s="150"/>
      <c r="G34" s="150"/>
      <c r="H34" s="150"/>
    </row>
    <row r="35" spans="1:8" ht="59.25" customHeight="1" x14ac:dyDescent="0.3">
      <c r="A35" s="150" t="s">
        <v>318</v>
      </c>
      <c r="B35" s="150"/>
      <c r="C35" s="150"/>
      <c r="D35" s="150"/>
      <c r="E35" s="150"/>
      <c r="F35" s="150"/>
      <c r="G35" s="150"/>
      <c r="H35" s="150"/>
    </row>
    <row r="36" spans="1:8" ht="59.25" customHeight="1" x14ac:dyDescent="0.3">
      <c r="A36" s="150" t="s">
        <v>323</v>
      </c>
      <c r="B36" s="150"/>
      <c r="C36" s="150"/>
      <c r="D36" s="150"/>
      <c r="E36" s="150"/>
      <c r="F36" s="150"/>
      <c r="G36" s="150"/>
      <c r="H36" s="150"/>
    </row>
    <row r="37" spans="1:8" ht="17.25" customHeight="1" x14ac:dyDescent="0.3">
      <c r="A37" s="150" t="s">
        <v>322</v>
      </c>
      <c r="B37" s="150"/>
      <c r="C37" s="150"/>
      <c r="D37" s="150"/>
      <c r="E37" s="150"/>
      <c r="F37" s="150"/>
      <c r="G37" s="150"/>
      <c r="H37" s="150"/>
    </row>
    <row r="38" spans="1:8" ht="18" customHeight="1" x14ac:dyDescent="0.3">
      <c r="A38" s="150" t="s">
        <v>321</v>
      </c>
      <c r="B38" s="150"/>
      <c r="C38" s="150"/>
      <c r="D38" s="150"/>
      <c r="E38" s="150"/>
      <c r="F38" s="150"/>
      <c r="G38" s="150"/>
      <c r="H38" s="150"/>
    </row>
    <row r="39" spans="1:8" ht="21" customHeight="1" x14ac:dyDescent="0.3">
      <c r="A39" s="150" t="s">
        <v>320</v>
      </c>
      <c r="B39" s="150"/>
      <c r="C39" s="150"/>
      <c r="D39" s="150"/>
      <c r="E39" s="150"/>
      <c r="F39" s="150"/>
      <c r="G39" s="150"/>
      <c r="H39" s="150"/>
    </row>
    <row r="40" spans="1:8" ht="36.75" customHeight="1" x14ac:dyDescent="0.3">
      <c r="A40" s="150" t="s">
        <v>319</v>
      </c>
      <c r="B40" s="150"/>
      <c r="C40" s="150"/>
      <c r="D40" s="150"/>
      <c r="E40" s="150"/>
      <c r="F40" s="150"/>
      <c r="G40" s="150"/>
      <c r="H40" s="150"/>
    </row>
    <row r="41" spans="1:8" ht="48" customHeight="1" x14ac:dyDescent="0.3">
      <c r="A41" s="150" t="s">
        <v>17</v>
      </c>
      <c r="B41" s="150"/>
      <c r="C41" s="150"/>
      <c r="D41" s="150"/>
      <c r="E41" s="150"/>
      <c r="F41" s="150"/>
      <c r="G41" s="150"/>
      <c r="H41" s="150"/>
    </row>
    <row r="42" spans="1:8" ht="32.25" customHeight="1" x14ac:dyDescent="0.3">
      <c r="A42" s="154" t="s">
        <v>18</v>
      </c>
      <c r="B42" s="155"/>
      <c r="C42" s="156"/>
      <c r="D42" s="154" t="s">
        <v>19</v>
      </c>
      <c r="E42" s="156"/>
      <c r="F42" s="154" t="s">
        <v>20</v>
      </c>
      <c r="G42" s="155"/>
      <c r="H42" s="156"/>
    </row>
    <row r="43" spans="1:8" ht="39" customHeight="1" x14ac:dyDescent="0.3">
      <c r="A43" s="151" t="s">
        <v>21</v>
      </c>
      <c r="B43" s="152"/>
      <c r="C43" s="153"/>
      <c r="D43" s="154" t="s">
        <v>22</v>
      </c>
      <c r="E43" s="156"/>
      <c r="F43" s="154" t="s">
        <v>226</v>
      </c>
      <c r="G43" s="155"/>
      <c r="H43" s="156"/>
    </row>
    <row r="44" spans="1:8" ht="39" customHeight="1" x14ac:dyDescent="0.3">
      <c r="A44" s="151" t="s">
        <v>23</v>
      </c>
      <c r="B44" s="152"/>
      <c r="C44" s="153"/>
      <c r="D44" s="154" t="s">
        <v>22</v>
      </c>
      <c r="E44" s="156"/>
      <c r="F44" s="169" t="s">
        <v>24</v>
      </c>
      <c r="G44" s="170"/>
      <c r="H44" s="171"/>
    </row>
    <row r="45" spans="1:8" ht="39" customHeight="1" x14ac:dyDescent="0.3">
      <c r="A45" s="151" t="s">
        <v>25</v>
      </c>
      <c r="B45" s="152"/>
      <c r="C45" s="153"/>
      <c r="D45" s="154" t="s">
        <v>22</v>
      </c>
      <c r="E45" s="156"/>
      <c r="F45" s="169" t="s">
        <v>227</v>
      </c>
      <c r="G45" s="170"/>
      <c r="H45" s="171"/>
    </row>
    <row r="46" spans="1:8" ht="39" customHeight="1" x14ac:dyDescent="0.3">
      <c r="A46" s="151" t="s">
        <v>26</v>
      </c>
      <c r="B46" s="152"/>
      <c r="C46" s="153"/>
      <c r="D46" s="154" t="s">
        <v>28</v>
      </c>
      <c r="E46" s="156"/>
      <c r="F46" s="169" t="s">
        <v>239</v>
      </c>
      <c r="G46" s="170"/>
      <c r="H46" s="171"/>
    </row>
    <row r="47" spans="1:8" ht="39" customHeight="1" x14ac:dyDescent="0.3">
      <c r="A47" s="151" t="s">
        <v>27</v>
      </c>
      <c r="B47" s="152"/>
      <c r="C47" s="153"/>
      <c r="D47" s="154" t="s">
        <v>28</v>
      </c>
      <c r="E47" s="156"/>
      <c r="F47" s="169" t="s">
        <v>29</v>
      </c>
      <c r="G47" s="170"/>
      <c r="H47" s="171"/>
    </row>
    <row r="49" spans="1:9" ht="42" customHeight="1" x14ac:dyDescent="0.3">
      <c r="A49" s="150" t="s">
        <v>30</v>
      </c>
      <c r="B49" s="150"/>
      <c r="C49" s="150"/>
      <c r="D49" s="150"/>
      <c r="E49" s="150"/>
      <c r="F49" s="150"/>
      <c r="G49" s="150"/>
      <c r="H49" s="150"/>
    </row>
    <row r="50" spans="1:9" x14ac:dyDescent="0.3">
      <c r="A50" s="162" t="s">
        <v>31</v>
      </c>
      <c r="B50" s="163"/>
      <c r="C50" s="164"/>
      <c r="D50" s="162" t="s">
        <v>32</v>
      </c>
      <c r="E50" s="164"/>
      <c r="F50" s="162" t="s">
        <v>33</v>
      </c>
      <c r="G50" s="163"/>
      <c r="H50" s="164"/>
    </row>
    <row r="51" spans="1:9" x14ac:dyDescent="0.3">
      <c r="A51" s="172" t="s">
        <v>34</v>
      </c>
      <c r="B51" s="173"/>
      <c r="C51" s="174"/>
      <c r="D51" s="178" t="s">
        <v>229</v>
      </c>
      <c r="E51" s="179"/>
      <c r="F51" s="178" t="s">
        <v>36</v>
      </c>
      <c r="G51" s="180"/>
      <c r="H51" s="179"/>
    </row>
    <row r="52" spans="1:9" ht="45" customHeight="1" x14ac:dyDescent="0.3">
      <c r="A52" s="175" t="s">
        <v>35</v>
      </c>
      <c r="B52" s="176"/>
      <c r="C52" s="177"/>
      <c r="D52" s="178" t="s">
        <v>228</v>
      </c>
      <c r="E52" s="179"/>
      <c r="F52" s="181">
        <v>44216</v>
      </c>
      <c r="G52" s="180"/>
      <c r="H52" s="179"/>
    </row>
    <row r="53" spans="1:9" ht="38.25" customHeight="1" x14ac:dyDescent="0.3">
      <c r="A53" s="182" t="s">
        <v>37</v>
      </c>
      <c r="B53" s="182"/>
      <c r="C53" s="182"/>
      <c r="D53" s="182"/>
      <c r="E53" s="182"/>
      <c r="F53" s="182"/>
      <c r="G53" s="182"/>
      <c r="H53" s="182"/>
    </row>
    <row r="55" spans="1:9" x14ac:dyDescent="0.3">
      <c r="A55" s="146" t="s">
        <v>38</v>
      </c>
      <c r="B55" s="146"/>
      <c r="C55" s="146"/>
      <c r="D55" s="146"/>
      <c r="E55" s="146"/>
      <c r="F55" s="146"/>
      <c r="G55" s="146"/>
      <c r="H55" s="146"/>
    </row>
    <row r="56" spans="1:9" x14ac:dyDescent="0.3">
      <c r="A56" s="146" t="s">
        <v>39</v>
      </c>
      <c r="B56" s="146"/>
      <c r="C56" s="146"/>
      <c r="D56" s="146"/>
      <c r="E56" s="146"/>
      <c r="F56" s="146"/>
      <c r="G56" s="146"/>
      <c r="H56" s="146"/>
    </row>
    <row r="57" spans="1:9" x14ac:dyDescent="0.3">
      <c r="A57" s="162" t="s">
        <v>40</v>
      </c>
      <c r="B57" s="163"/>
      <c r="C57" s="163"/>
      <c r="D57" s="163"/>
      <c r="E57" s="163"/>
      <c r="F57" s="163"/>
      <c r="G57" s="163"/>
      <c r="H57" s="164"/>
    </row>
    <row r="58" spans="1:9" x14ac:dyDescent="0.3">
      <c r="A58" s="162" t="s">
        <v>41</v>
      </c>
      <c r="B58" s="163"/>
      <c r="C58" s="163"/>
      <c r="D58" s="164"/>
      <c r="E58" s="162" t="s">
        <v>42</v>
      </c>
      <c r="F58" s="163"/>
      <c r="G58" s="163"/>
      <c r="H58" s="164"/>
    </row>
    <row r="59" spans="1:9" x14ac:dyDescent="0.3">
      <c r="A59" s="178">
        <v>102</v>
      </c>
      <c r="B59" s="180"/>
      <c r="C59" s="180"/>
      <c r="D59" s="179"/>
      <c r="E59" s="178">
        <v>102</v>
      </c>
      <c r="F59" s="180"/>
      <c r="G59" s="180"/>
      <c r="H59" s="179"/>
    </row>
    <row r="61" spans="1:9" ht="19.5" thickBot="1" x14ac:dyDescent="0.35">
      <c r="A61" s="146" t="s">
        <v>224</v>
      </c>
      <c r="B61" s="146"/>
      <c r="C61" s="146"/>
      <c r="D61" s="146"/>
      <c r="E61" s="146"/>
      <c r="F61" s="146"/>
      <c r="G61" s="146"/>
      <c r="H61" s="146"/>
    </row>
    <row r="62" spans="1:9" ht="30" customHeight="1" x14ac:dyDescent="0.3">
      <c r="A62" s="136" t="s">
        <v>43</v>
      </c>
      <c r="B62" s="137"/>
      <c r="C62" s="133" t="s">
        <v>46</v>
      </c>
      <c r="D62" s="134"/>
      <c r="E62" s="107" t="s">
        <v>47</v>
      </c>
      <c r="F62" s="135"/>
      <c r="G62" s="106" t="s">
        <v>193</v>
      </c>
      <c r="H62" s="107"/>
      <c r="I62" s="111" t="s">
        <v>200</v>
      </c>
    </row>
    <row r="63" spans="1:9" ht="75.75" thickBot="1" x14ac:dyDescent="0.35">
      <c r="A63" s="138"/>
      <c r="B63" s="139"/>
      <c r="C63" s="74" t="s">
        <v>44</v>
      </c>
      <c r="D63" s="74" t="s">
        <v>45</v>
      </c>
      <c r="E63" s="74" t="s">
        <v>44</v>
      </c>
      <c r="F63" s="74" t="s">
        <v>45</v>
      </c>
      <c r="G63" s="74" t="s">
        <v>46</v>
      </c>
      <c r="H63" s="75" t="s">
        <v>47</v>
      </c>
      <c r="I63" s="112"/>
    </row>
    <row r="64" spans="1:9" ht="15" customHeight="1" x14ac:dyDescent="0.3">
      <c r="A64" s="128" t="s">
        <v>49</v>
      </c>
      <c r="B64" s="129"/>
      <c r="C64" s="76">
        <v>7</v>
      </c>
      <c r="D64" s="76">
        <v>7</v>
      </c>
      <c r="E64" s="77">
        <v>7</v>
      </c>
      <c r="F64" s="77">
        <v>7</v>
      </c>
      <c r="G64" s="78">
        <f>SUM(D64-C64)</f>
        <v>0</v>
      </c>
      <c r="H64" s="79">
        <f>SUM(F64-E64)</f>
        <v>0</v>
      </c>
      <c r="I64" s="80"/>
    </row>
    <row r="65" spans="1:9" ht="92.25" customHeight="1" x14ac:dyDescent="0.3">
      <c r="A65" s="140" t="s">
        <v>50</v>
      </c>
      <c r="B65" s="141"/>
      <c r="C65" s="57">
        <v>55.7</v>
      </c>
      <c r="D65" s="57">
        <v>52.75</v>
      </c>
      <c r="E65" s="57">
        <v>37</v>
      </c>
      <c r="F65" s="57">
        <v>30</v>
      </c>
      <c r="G65" s="81">
        <f>SUM(D65-C65)</f>
        <v>-2.9500000000000028</v>
      </c>
      <c r="H65" s="82">
        <f>SUM(F65-E65)</f>
        <v>-7</v>
      </c>
      <c r="I65" s="83" t="s">
        <v>307</v>
      </c>
    </row>
    <row r="66" spans="1:9" x14ac:dyDescent="0.3">
      <c r="A66" s="142" t="s">
        <v>51</v>
      </c>
      <c r="B66" s="143"/>
      <c r="C66" s="57">
        <v>12</v>
      </c>
      <c r="D66" s="57">
        <v>12</v>
      </c>
      <c r="E66" s="57">
        <v>12</v>
      </c>
      <c r="F66" s="57">
        <v>12</v>
      </c>
      <c r="G66" s="81">
        <f t="shared" ref="G66:G69" si="0">SUM(D66-C66)</f>
        <v>0</v>
      </c>
      <c r="H66" s="82">
        <f t="shared" ref="H66:H69" si="1">SUM(F66-E66)</f>
        <v>0</v>
      </c>
      <c r="I66" s="100" t="s">
        <v>245</v>
      </c>
    </row>
    <row r="67" spans="1:9" ht="31.5" customHeight="1" x14ac:dyDescent="0.3">
      <c r="A67" s="126" t="s">
        <v>175</v>
      </c>
      <c r="B67" s="127"/>
      <c r="C67" s="57">
        <v>10.5</v>
      </c>
      <c r="D67" s="57">
        <v>10.5</v>
      </c>
      <c r="E67" s="57">
        <v>11</v>
      </c>
      <c r="F67" s="57">
        <v>11</v>
      </c>
      <c r="G67" s="81">
        <f t="shared" si="0"/>
        <v>0</v>
      </c>
      <c r="H67" s="82">
        <f t="shared" si="1"/>
        <v>0</v>
      </c>
      <c r="I67" s="101"/>
    </row>
    <row r="68" spans="1:9" x14ac:dyDescent="0.3">
      <c r="A68" s="142" t="s">
        <v>52</v>
      </c>
      <c r="B68" s="143"/>
      <c r="C68" s="57">
        <v>22</v>
      </c>
      <c r="D68" s="57">
        <v>24</v>
      </c>
      <c r="E68" s="57">
        <v>24</v>
      </c>
      <c r="F68" s="57">
        <v>24</v>
      </c>
      <c r="G68" s="81">
        <f t="shared" si="0"/>
        <v>2</v>
      </c>
      <c r="H68" s="82">
        <f t="shared" si="1"/>
        <v>0</v>
      </c>
      <c r="I68" s="101"/>
    </row>
    <row r="69" spans="1:9" ht="18" customHeight="1" x14ac:dyDescent="0.3">
      <c r="A69" s="126" t="s">
        <v>53</v>
      </c>
      <c r="B69" s="127"/>
      <c r="C69" s="57">
        <v>20</v>
      </c>
      <c r="D69" s="57">
        <v>20</v>
      </c>
      <c r="E69" s="57">
        <v>21</v>
      </c>
      <c r="F69" s="57">
        <v>21</v>
      </c>
      <c r="G69" s="81">
        <f t="shared" si="0"/>
        <v>0</v>
      </c>
      <c r="H69" s="82">
        <f t="shared" si="1"/>
        <v>0</v>
      </c>
      <c r="I69" s="102"/>
    </row>
    <row r="70" spans="1:9" ht="18" customHeight="1" thickBot="1" x14ac:dyDescent="0.35">
      <c r="A70" s="144" t="s">
        <v>190</v>
      </c>
      <c r="B70" s="145"/>
      <c r="C70" s="84">
        <f>SUM(C64:C69)</f>
        <v>127.2</v>
      </c>
      <c r="D70" s="84">
        <f>SUM(D64:D69)</f>
        <v>126.25</v>
      </c>
      <c r="E70" s="84">
        <f t="shared" ref="E70:F70" si="2">SUM(E64:E69)</f>
        <v>112</v>
      </c>
      <c r="F70" s="84">
        <f t="shared" si="2"/>
        <v>105</v>
      </c>
      <c r="G70" s="81">
        <f t="shared" ref="G70" si="3">SUM(C70-D70)</f>
        <v>0.95000000000000284</v>
      </c>
      <c r="H70" s="85">
        <f>SUM(H64:H69)</f>
        <v>-7</v>
      </c>
      <c r="I70" s="86"/>
    </row>
    <row r="71" spans="1:9" x14ac:dyDescent="0.3">
      <c r="A71" s="113" t="s">
        <v>48</v>
      </c>
      <c r="B71" s="114"/>
      <c r="C71" s="114"/>
      <c r="D71" s="114"/>
      <c r="E71" s="114"/>
      <c r="F71" s="114"/>
      <c r="G71" s="114"/>
      <c r="H71" s="114"/>
      <c r="I71" s="115"/>
    </row>
    <row r="72" spans="1:9" x14ac:dyDescent="0.3">
      <c r="A72" s="130" t="s">
        <v>198</v>
      </c>
      <c r="B72" s="131"/>
      <c r="C72" s="131"/>
      <c r="D72" s="132"/>
      <c r="E72" s="116">
        <v>139791.67000000001</v>
      </c>
      <c r="F72" s="116"/>
      <c r="G72" s="116"/>
      <c r="H72" s="116"/>
      <c r="I72" s="117"/>
    </row>
    <row r="73" spans="1:9" ht="30" customHeight="1" x14ac:dyDescent="0.3">
      <c r="A73" s="108" t="s">
        <v>199</v>
      </c>
      <c r="B73" s="109"/>
      <c r="C73" s="109"/>
      <c r="D73" s="110"/>
      <c r="E73" s="118">
        <v>72484.75</v>
      </c>
      <c r="F73" s="118"/>
      <c r="G73" s="118"/>
      <c r="H73" s="118"/>
      <c r="I73" s="119"/>
    </row>
    <row r="74" spans="1:9" x14ac:dyDescent="0.3">
      <c r="A74" s="130" t="s">
        <v>50</v>
      </c>
      <c r="B74" s="131"/>
      <c r="C74" s="131"/>
      <c r="D74" s="132"/>
      <c r="E74" s="120">
        <v>55786.75</v>
      </c>
      <c r="F74" s="121"/>
      <c r="G74" s="121"/>
      <c r="H74" s="121"/>
      <c r="I74" s="122"/>
    </row>
    <row r="75" spans="1:9" x14ac:dyDescent="0.3">
      <c r="A75" s="130" t="s">
        <v>51</v>
      </c>
      <c r="B75" s="131"/>
      <c r="C75" s="131"/>
      <c r="D75" s="132"/>
      <c r="E75" s="123">
        <v>51880</v>
      </c>
      <c r="F75" s="124"/>
      <c r="G75" s="124"/>
      <c r="H75" s="124"/>
      <c r="I75" s="125"/>
    </row>
    <row r="76" spans="1:9" x14ac:dyDescent="0.3">
      <c r="A76" s="130" t="s">
        <v>175</v>
      </c>
      <c r="B76" s="131"/>
      <c r="C76" s="131"/>
      <c r="D76" s="132"/>
      <c r="E76" s="123">
        <v>49628.33</v>
      </c>
      <c r="F76" s="124"/>
      <c r="G76" s="124"/>
      <c r="H76" s="124"/>
      <c r="I76" s="125"/>
    </row>
    <row r="77" spans="1:9" x14ac:dyDescent="0.3">
      <c r="A77" s="130" t="s">
        <v>52</v>
      </c>
      <c r="B77" s="131"/>
      <c r="C77" s="131"/>
      <c r="D77" s="132"/>
      <c r="E77" s="123">
        <v>38619.550000000003</v>
      </c>
      <c r="F77" s="124"/>
      <c r="G77" s="124"/>
      <c r="H77" s="124"/>
      <c r="I77" s="125"/>
    </row>
    <row r="78" spans="1:9" ht="19.5" thickBot="1" x14ac:dyDescent="0.35">
      <c r="A78" s="103" t="s">
        <v>53</v>
      </c>
      <c r="B78" s="104"/>
      <c r="C78" s="104"/>
      <c r="D78" s="105"/>
      <c r="E78" s="192">
        <v>26968.17</v>
      </c>
      <c r="F78" s="193"/>
      <c r="G78" s="193"/>
      <c r="H78" s="193"/>
      <c r="I78" s="194"/>
    </row>
    <row r="79" spans="1:9" x14ac:dyDescent="0.3">
      <c r="A79" s="191" t="s">
        <v>306</v>
      </c>
      <c r="B79" s="191"/>
      <c r="C79" s="191"/>
      <c r="D79" s="191"/>
      <c r="E79" s="191"/>
      <c r="F79" s="191"/>
      <c r="G79" s="191"/>
      <c r="H79" s="191"/>
    </row>
    <row r="80" spans="1:9" ht="19.5" thickBot="1" x14ac:dyDescent="0.35"/>
    <row r="81" spans="1:9" ht="42" customHeight="1" x14ac:dyDescent="0.3">
      <c r="A81" s="183" t="s">
        <v>217</v>
      </c>
      <c r="B81" s="184"/>
      <c r="C81" s="184"/>
      <c r="D81" s="184"/>
      <c r="E81" s="184"/>
      <c r="F81" s="184"/>
      <c r="G81" s="184"/>
      <c r="H81" s="184"/>
      <c r="I81" s="185"/>
    </row>
    <row r="82" spans="1:9" ht="38.25" customHeight="1" x14ac:dyDescent="0.3">
      <c r="A82" s="126" t="s">
        <v>218</v>
      </c>
      <c r="B82" s="186"/>
      <c r="C82" s="186"/>
      <c r="D82" s="127"/>
      <c r="E82" s="187">
        <v>55476.3</v>
      </c>
      <c r="F82" s="187"/>
      <c r="G82" s="187"/>
      <c r="H82" s="198" t="s">
        <v>261</v>
      </c>
      <c r="I82" s="199"/>
    </row>
    <row r="83" spans="1:9" ht="38.25" customHeight="1" thickBot="1" x14ac:dyDescent="0.35">
      <c r="A83" s="188" t="s">
        <v>252</v>
      </c>
      <c r="B83" s="189"/>
      <c r="C83" s="189"/>
      <c r="D83" s="190"/>
      <c r="E83" s="195">
        <v>55500</v>
      </c>
      <c r="F83" s="196"/>
      <c r="G83" s="197"/>
      <c r="H83" s="200"/>
      <c r="I83" s="201"/>
    </row>
    <row r="84" spans="1:9" x14ac:dyDescent="0.3">
      <c r="A84" s="191" t="s">
        <v>219</v>
      </c>
      <c r="B84" s="191"/>
      <c r="C84" s="191"/>
      <c r="D84" s="191"/>
      <c r="E84" s="191"/>
      <c r="F84" s="191"/>
      <c r="G84" s="191"/>
      <c r="H84" s="191"/>
      <c r="I84" s="87"/>
    </row>
    <row r="85" spans="1:9" x14ac:dyDescent="0.3">
      <c r="A85" s="88"/>
      <c r="B85" s="88"/>
      <c r="C85" s="88"/>
      <c r="D85" s="88"/>
      <c r="E85" s="89"/>
      <c r="F85" s="89"/>
      <c r="G85" s="89"/>
      <c r="H85" s="87"/>
      <c r="I85" s="87"/>
    </row>
    <row r="86" spans="1:9" x14ac:dyDescent="0.3">
      <c r="A86" s="146" t="s">
        <v>225</v>
      </c>
      <c r="B86" s="146"/>
      <c r="C86" s="146"/>
      <c r="D86" s="146"/>
      <c r="E86" s="146"/>
      <c r="F86" s="146"/>
      <c r="G86" s="146"/>
      <c r="H86" s="146"/>
    </row>
    <row r="87" spans="1:9" x14ac:dyDescent="0.3">
      <c r="A87" s="162" t="s">
        <v>54</v>
      </c>
      <c r="B87" s="163"/>
      <c r="C87" s="164"/>
      <c r="D87" s="162" t="s">
        <v>55</v>
      </c>
      <c r="E87" s="163"/>
      <c r="F87" s="164"/>
      <c r="G87" s="162" t="s">
        <v>56</v>
      </c>
      <c r="H87" s="164"/>
    </row>
    <row r="88" spans="1:9" ht="50.25" customHeight="1" x14ac:dyDescent="0.3">
      <c r="A88" s="151" t="s">
        <v>191</v>
      </c>
      <c r="B88" s="152"/>
      <c r="C88" s="153"/>
      <c r="D88" s="151" t="s">
        <v>262</v>
      </c>
      <c r="E88" s="152"/>
      <c r="F88" s="153"/>
      <c r="G88" s="169" t="s">
        <v>176</v>
      </c>
      <c r="H88" s="171"/>
    </row>
    <row r="89" spans="1:9" ht="74.25" customHeight="1" x14ac:dyDescent="0.3">
      <c r="A89" s="151" t="s">
        <v>308</v>
      </c>
      <c r="B89" s="152"/>
      <c r="C89" s="153"/>
      <c r="D89" s="151" t="s">
        <v>262</v>
      </c>
      <c r="E89" s="152"/>
      <c r="F89" s="153"/>
      <c r="G89" s="169" t="s">
        <v>176</v>
      </c>
      <c r="H89" s="171"/>
    </row>
    <row r="90" spans="1:9" ht="50.25" customHeight="1" x14ac:dyDescent="0.3">
      <c r="A90" s="151" t="s">
        <v>192</v>
      </c>
      <c r="B90" s="152"/>
      <c r="C90" s="153"/>
      <c r="D90" s="151" t="s">
        <v>262</v>
      </c>
      <c r="E90" s="152"/>
      <c r="F90" s="153"/>
      <c r="G90" s="169" t="s">
        <v>176</v>
      </c>
      <c r="H90" s="171"/>
    </row>
    <row r="91" spans="1:9" ht="72.75" customHeight="1" x14ac:dyDescent="0.3">
      <c r="A91" s="151" t="s">
        <v>57</v>
      </c>
      <c r="B91" s="152"/>
      <c r="C91" s="153"/>
      <c r="D91" s="151" t="s">
        <v>262</v>
      </c>
      <c r="E91" s="152"/>
      <c r="F91" s="153"/>
      <c r="G91" s="169" t="s">
        <v>176</v>
      </c>
      <c r="H91" s="171"/>
    </row>
    <row r="92" spans="1:9" ht="75" customHeight="1" x14ac:dyDescent="0.3">
      <c r="A92" s="151" t="s">
        <v>263</v>
      </c>
      <c r="B92" s="152"/>
      <c r="C92" s="153"/>
      <c r="D92" s="151" t="s">
        <v>262</v>
      </c>
      <c r="E92" s="152"/>
      <c r="F92" s="153"/>
      <c r="G92" s="169" t="s">
        <v>176</v>
      </c>
      <c r="H92" s="171"/>
    </row>
    <row r="93" spans="1:9" ht="50.25" customHeight="1" x14ac:dyDescent="0.3">
      <c r="A93" s="151" t="s">
        <v>184</v>
      </c>
      <c r="B93" s="152"/>
      <c r="C93" s="153"/>
      <c r="D93" s="151" t="s">
        <v>262</v>
      </c>
      <c r="E93" s="152"/>
      <c r="F93" s="153"/>
      <c r="G93" s="169" t="s">
        <v>176</v>
      </c>
      <c r="H93" s="171"/>
    </row>
  </sheetData>
  <mergeCells count="138">
    <mergeCell ref="A36:H36"/>
    <mergeCell ref="A37:H37"/>
    <mergeCell ref="A38:H38"/>
    <mergeCell ref="A39:H39"/>
    <mergeCell ref="A40:H40"/>
    <mergeCell ref="A30:I31"/>
    <mergeCell ref="A91:C91"/>
    <mergeCell ref="D91:F91"/>
    <mergeCell ref="G91:H91"/>
    <mergeCell ref="A93:C93"/>
    <mergeCell ref="D93:F93"/>
    <mergeCell ref="G93:H93"/>
    <mergeCell ref="A92:C92"/>
    <mergeCell ref="D92:F92"/>
    <mergeCell ref="G92:H92"/>
    <mergeCell ref="A77:D77"/>
    <mergeCell ref="A89:C89"/>
    <mergeCell ref="D89:F89"/>
    <mergeCell ref="G89:H89"/>
    <mergeCell ref="A90:C90"/>
    <mergeCell ref="D90:F90"/>
    <mergeCell ref="G90:H90"/>
    <mergeCell ref="A86:H86"/>
    <mergeCell ref="A87:C87"/>
    <mergeCell ref="D87:F87"/>
    <mergeCell ref="G87:H87"/>
    <mergeCell ref="A88:C88"/>
    <mergeCell ref="D88:F88"/>
    <mergeCell ref="G88:H88"/>
    <mergeCell ref="A81:I81"/>
    <mergeCell ref="A82:D82"/>
    <mergeCell ref="E82:G82"/>
    <mergeCell ref="A83:D83"/>
    <mergeCell ref="A79:H79"/>
    <mergeCell ref="E77:I77"/>
    <mergeCell ref="E78:I78"/>
    <mergeCell ref="E83:G83"/>
    <mergeCell ref="H82:I83"/>
    <mergeCell ref="A84:H84"/>
    <mergeCell ref="A61:H61"/>
    <mergeCell ref="A58:D58"/>
    <mergeCell ref="A59:D59"/>
    <mergeCell ref="E58:H58"/>
    <mergeCell ref="E59:H59"/>
    <mergeCell ref="A53:H53"/>
    <mergeCell ref="A55:H55"/>
    <mergeCell ref="A56:H56"/>
    <mergeCell ref="A57:H57"/>
    <mergeCell ref="A49:H49"/>
    <mergeCell ref="A50:C50"/>
    <mergeCell ref="A51:C51"/>
    <mergeCell ref="A52:C52"/>
    <mergeCell ref="D50:E50"/>
    <mergeCell ref="D51:E51"/>
    <mergeCell ref="D52:E52"/>
    <mergeCell ref="F50:H50"/>
    <mergeCell ref="F51:H51"/>
    <mergeCell ref="F52:H52"/>
    <mergeCell ref="D42:E42"/>
    <mergeCell ref="F42:H42"/>
    <mergeCell ref="F43:H43"/>
    <mergeCell ref="F44:H44"/>
    <mergeCell ref="F45:H45"/>
    <mergeCell ref="F46:H46"/>
    <mergeCell ref="F47:H47"/>
    <mergeCell ref="D43:E43"/>
    <mergeCell ref="D44:E44"/>
    <mergeCell ref="D45:E45"/>
    <mergeCell ref="D46:E46"/>
    <mergeCell ref="D47:E47"/>
    <mergeCell ref="F1:H1"/>
    <mergeCell ref="F2:H2"/>
    <mergeCell ref="F3:H3"/>
    <mergeCell ref="F4:H4"/>
    <mergeCell ref="A29:H29"/>
    <mergeCell ref="A24:E24"/>
    <mergeCell ref="A25:E25"/>
    <mergeCell ref="A26:E26"/>
    <mergeCell ref="A27:E27"/>
    <mergeCell ref="F23:H23"/>
    <mergeCell ref="F24:H24"/>
    <mergeCell ref="F25:H25"/>
    <mergeCell ref="F26:H26"/>
    <mergeCell ref="F27:H27"/>
    <mergeCell ref="A15:H15"/>
    <mergeCell ref="A16:H16"/>
    <mergeCell ref="A19:H19"/>
    <mergeCell ref="A21:H21"/>
    <mergeCell ref="A23:E23"/>
    <mergeCell ref="A1:B1"/>
    <mergeCell ref="A2:C2"/>
    <mergeCell ref="A75:D75"/>
    <mergeCell ref="A3:C3"/>
    <mergeCell ref="A4:C4"/>
    <mergeCell ref="A10:H10"/>
    <mergeCell ref="A11:H11"/>
    <mergeCell ref="A12:H12"/>
    <mergeCell ref="A13:H13"/>
    <mergeCell ref="A14:H14"/>
    <mergeCell ref="A8:H8"/>
    <mergeCell ref="A9:H9"/>
    <mergeCell ref="A6:H6"/>
    <mergeCell ref="A7:H7"/>
    <mergeCell ref="A32:H32"/>
    <mergeCell ref="A33:H33"/>
    <mergeCell ref="A43:C43"/>
    <mergeCell ref="A44:C44"/>
    <mergeCell ref="A45:C45"/>
    <mergeCell ref="A46:C46"/>
    <mergeCell ref="A47:C47"/>
    <mergeCell ref="A34:H34"/>
    <mergeCell ref="A35:H35"/>
    <mergeCell ref="A41:H41"/>
    <mergeCell ref="A42:C42"/>
    <mergeCell ref="I66:I69"/>
    <mergeCell ref="A78:D78"/>
    <mergeCell ref="G62:H62"/>
    <mergeCell ref="A73:D73"/>
    <mergeCell ref="I62:I63"/>
    <mergeCell ref="A71:I71"/>
    <mergeCell ref="E72:I72"/>
    <mergeCell ref="E73:I73"/>
    <mergeCell ref="E74:I74"/>
    <mergeCell ref="E75:I75"/>
    <mergeCell ref="E76:I76"/>
    <mergeCell ref="A69:B69"/>
    <mergeCell ref="A64:B64"/>
    <mergeCell ref="A76:D76"/>
    <mergeCell ref="C62:D62"/>
    <mergeCell ref="E62:F62"/>
    <mergeCell ref="A62:B63"/>
    <mergeCell ref="A65:B65"/>
    <mergeCell ref="A66:B66"/>
    <mergeCell ref="A68:B68"/>
    <mergeCell ref="A67:B67"/>
    <mergeCell ref="A70:B70"/>
    <mergeCell ref="A72:D72"/>
    <mergeCell ref="A74:D74"/>
  </mergeCells>
  <hyperlinks>
    <hyperlink ref="F25" r:id="rId1"/>
  </hyperlinks>
  <pageMargins left="0.70866141732283472" right="0.70866141732283472" top="0.74803149606299213" bottom="0.74803149606299213" header="0.31496062992125984" footer="0.31496062992125984"/>
  <pageSetup paperSize="9" scale="67" orientation="portrait" horizontalDpi="4294967293" r:id="rId2"/>
  <rowBreaks count="3" manualBreakCount="3">
    <brk id="31" max="8" man="1"/>
    <brk id="54" max="8" man="1"/>
    <brk id="8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tabSelected="1" view="pageBreakPreview" zoomScale="70" zoomScaleNormal="90" zoomScaleSheetLayoutView="70" workbookViewId="0">
      <selection activeCell="B9" sqref="B9"/>
    </sheetView>
  </sheetViews>
  <sheetFormatPr defaultRowHeight="18.75" x14ac:dyDescent="0.3"/>
  <cols>
    <col min="1" max="1" width="7.7109375" style="1" customWidth="1"/>
    <col min="2" max="2" width="23.42578125" style="1" customWidth="1"/>
    <col min="3" max="3" width="11.42578125" style="1" customWidth="1"/>
    <col min="4" max="4" width="16.42578125" style="1" customWidth="1"/>
    <col min="5" max="5" width="16.7109375" style="1" customWidth="1"/>
    <col min="6" max="6" width="16" style="1" customWidth="1"/>
    <col min="7" max="7" width="17.85546875" style="1" customWidth="1"/>
    <col min="8" max="8" width="23" style="1" customWidth="1"/>
    <col min="9" max="9" width="13.7109375" style="1" customWidth="1"/>
    <col min="10" max="16384" width="9.140625" style="1"/>
  </cols>
  <sheetData>
    <row r="1" spans="1:9" x14ac:dyDescent="0.3">
      <c r="A1" s="148" t="s">
        <v>58</v>
      </c>
      <c r="B1" s="148"/>
      <c r="C1" s="148"/>
      <c r="D1" s="148"/>
      <c r="E1" s="148"/>
      <c r="F1" s="148"/>
      <c r="G1" s="148"/>
      <c r="H1" s="148"/>
    </row>
    <row r="3" spans="1:9" x14ac:dyDescent="0.3">
      <c r="A3" s="146" t="s">
        <v>206</v>
      </c>
      <c r="B3" s="146"/>
      <c r="C3" s="146"/>
      <c r="D3" s="146"/>
      <c r="E3" s="146"/>
      <c r="F3" s="146"/>
      <c r="G3" s="146"/>
      <c r="H3" s="146"/>
    </row>
    <row r="5" spans="1:9" x14ac:dyDescent="0.3">
      <c r="A5" s="1" t="s">
        <v>284</v>
      </c>
      <c r="G5" s="2"/>
    </row>
    <row r="6" spans="1:9" x14ac:dyDescent="0.3">
      <c r="G6" s="2"/>
    </row>
    <row r="7" spans="1:9" ht="14.25" customHeight="1" x14ac:dyDescent="0.3">
      <c r="A7" s="223" t="s">
        <v>60</v>
      </c>
      <c r="B7" s="214" t="s">
        <v>197</v>
      </c>
      <c r="C7" s="212" t="s">
        <v>62</v>
      </c>
      <c r="D7" s="166" t="s">
        <v>202</v>
      </c>
      <c r="E7" s="168"/>
      <c r="F7" s="162" t="s">
        <v>203</v>
      </c>
      <c r="G7" s="164"/>
      <c r="H7" s="212" t="s">
        <v>205</v>
      </c>
      <c r="I7" s="212" t="s">
        <v>204</v>
      </c>
    </row>
    <row r="8" spans="1:9" x14ac:dyDescent="0.3">
      <c r="A8" s="224"/>
      <c r="B8" s="215"/>
      <c r="C8" s="213"/>
      <c r="D8" s="3" t="s">
        <v>201</v>
      </c>
      <c r="E8" s="4" t="s">
        <v>285</v>
      </c>
      <c r="F8" s="3" t="s">
        <v>201</v>
      </c>
      <c r="G8" s="4" t="s">
        <v>285</v>
      </c>
      <c r="H8" s="213"/>
      <c r="I8" s="213"/>
    </row>
    <row r="9" spans="1:9" ht="206.25" x14ac:dyDescent="0.3">
      <c r="A9" s="5" t="s">
        <v>194</v>
      </c>
      <c r="B9" s="6" t="s">
        <v>242</v>
      </c>
      <c r="C9" s="7" t="s">
        <v>207</v>
      </c>
      <c r="D9" s="8">
        <v>360</v>
      </c>
      <c r="E9" s="9">
        <v>44270800</v>
      </c>
      <c r="F9" s="8">
        <v>342</v>
      </c>
      <c r="G9" s="9">
        <v>44270800</v>
      </c>
      <c r="H9" s="10">
        <f>SUM(D9-F9)</f>
        <v>18</v>
      </c>
      <c r="I9" s="11" t="s">
        <v>280</v>
      </c>
    </row>
    <row r="10" spans="1:9" ht="186" customHeight="1" x14ac:dyDescent="0.3">
      <c r="A10" s="12" t="s">
        <v>195</v>
      </c>
      <c r="B10" s="13" t="s">
        <v>241</v>
      </c>
      <c r="C10" s="7" t="s">
        <v>207</v>
      </c>
      <c r="D10" s="14">
        <v>283</v>
      </c>
      <c r="E10" s="15">
        <v>34896195</v>
      </c>
      <c r="F10" s="14">
        <v>295</v>
      </c>
      <c r="G10" s="15">
        <v>34896195</v>
      </c>
      <c r="H10" s="16">
        <f t="shared" ref="H10" si="0">SUM(D10-F10)</f>
        <v>-12</v>
      </c>
      <c r="I10" s="11" t="s">
        <v>112</v>
      </c>
    </row>
    <row r="11" spans="1:9" ht="320.25" customHeight="1" x14ac:dyDescent="0.3">
      <c r="A11" s="12" t="s">
        <v>196</v>
      </c>
      <c r="B11" s="17" t="s">
        <v>240</v>
      </c>
      <c r="C11" s="18" t="s">
        <v>258</v>
      </c>
      <c r="D11" s="19">
        <v>24339</v>
      </c>
      <c r="E11" s="20">
        <v>4838269.57</v>
      </c>
      <c r="F11" s="19">
        <v>25380</v>
      </c>
      <c r="G11" s="20">
        <v>4838269.57</v>
      </c>
      <c r="H11" s="21">
        <f>SUM(D11-F11)</f>
        <v>-1041</v>
      </c>
      <c r="I11" s="22" t="s">
        <v>112</v>
      </c>
    </row>
    <row r="12" spans="1:9" ht="280.5" customHeight="1" x14ac:dyDescent="0.3">
      <c r="A12" s="23" t="s">
        <v>270</v>
      </c>
      <c r="B12" s="24" t="s">
        <v>271</v>
      </c>
      <c r="C12" s="25" t="s">
        <v>258</v>
      </c>
      <c r="D12" s="26">
        <v>2160</v>
      </c>
      <c r="E12" s="27">
        <v>242878.52</v>
      </c>
      <c r="F12" s="26">
        <v>2037</v>
      </c>
      <c r="G12" s="27">
        <v>242878.52</v>
      </c>
      <c r="H12" s="21">
        <f>SUM(D12-F12)</f>
        <v>123</v>
      </c>
      <c r="I12" s="28" t="s">
        <v>281</v>
      </c>
    </row>
    <row r="13" spans="1:9" ht="70.5" customHeight="1" x14ac:dyDescent="0.3">
      <c r="A13" s="23" t="s">
        <v>272</v>
      </c>
      <c r="B13" s="29" t="s">
        <v>273</v>
      </c>
      <c r="C13" s="30" t="s">
        <v>207</v>
      </c>
      <c r="D13" s="26">
        <v>180</v>
      </c>
      <c r="E13" s="27">
        <v>5249697.9400000004</v>
      </c>
      <c r="F13" s="26">
        <v>159</v>
      </c>
      <c r="G13" s="27">
        <v>5249697.9400000004</v>
      </c>
      <c r="H13" s="21">
        <f t="shared" ref="H13:H16" si="1">SUM(D13-F13)</f>
        <v>21</v>
      </c>
      <c r="I13" s="28" t="s">
        <v>282</v>
      </c>
    </row>
    <row r="14" spans="1:9" ht="90" customHeight="1" x14ac:dyDescent="0.3">
      <c r="A14" s="23" t="s">
        <v>274</v>
      </c>
      <c r="B14" s="24" t="s">
        <v>275</v>
      </c>
      <c r="C14" s="30" t="s">
        <v>207</v>
      </c>
      <c r="D14" s="26">
        <v>167</v>
      </c>
      <c r="E14" s="27">
        <v>6483157</v>
      </c>
      <c r="F14" s="26">
        <v>145</v>
      </c>
      <c r="G14" s="27">
        <v>6483157</v>
      </c>
      <c r="H14" s="21">
        <f t="shared" si="1"/>
        <v>22</v>
      </c>
      <c r="I14" s="28" t="s">
        <v>283</v>
      </c>
    </row>
    <row r="15" spans="1:9" ht="106.5" customHeight="1" x14ac:dyDescent="0.3">
      <c r="A15" s="23" t="s">
        <v>276</v>
      </c>
      <c r="B15" s="24" t="s">
        <v>277</v>
      </c>
      <c r="C15" s="30" t="s">
        <v>207</v>
      </c>
      <c r="D15" s="26">
        <v>1</v>
      </c>
      <c r="E15" s="27">
        <v>438483</v>
      </c>
      <c r="F15" s="26">
        <v>1</v>
      </c>
      <c r="G15" s="27">
        <v>438483</v>
      </c>
      <c r="H15" s="21">
        <f t="shared" si="1"/>
        <v>0</v>
      </c>
      <c r="I15" s="28"/>
    </row>
    <row r="16" spans="1:9" ht="186" customHeight="1" x14ac:dyDescent="0.3">
      <c r="A16" s="23" t="s">
        <v>278</v>
      </c>
      <c r="B16" s="24" t="s">
        <v>279</v>
      </c>
      <c r="C16" s="30" t="s">
        <v>207</v>
      </c>
      <c r="D16" s="26">
        <v>1</v>
      </c>
      <c r="E16" s="27">
        <v>1489518.97</v>
      </c>
      <c r="F16" s="26">
        <v>1</v>
      </c>
      <c r="G16" s="27">
        <v>1489518.97</v>
      </c>
      <c r="H16" s="21">
        <f t="shared" si="1"/>
        <v>0</v>
      </c>
      <c r="I16" s="28"/>
    </row>
    <row r="17" spans="1:9" x14ac:dyDescent="0.3">
      <c r="A17" s="31"/>
      <c r="B17" s="32" t="s">
        <v>190</v>
      </c>
      <c r="C17" s="33"/>
      <c r="D17" s="34"/>
      <c r="E17" s="35">
        <f>SUM(E9:E16)</f>
        <v>97908999.999999985</v>
      </c>
      <c r="F17" s="34"/>
      <c r="G17" s="35">
        <f>SUM(G9:G16)</f>
        <v>97908999.999999985</v>
      </c>
      <c r="H17" s="36">
        <f>SUM(H9:H11)</f>
        <v>-1035</v>
      </c>
      <c r="I17" s="31"/>
    </row>
    <row r="20" spans="1:9" ht="42" customHeight="1" x14ac:dyDescent="0.3">
      <c r="A20" s="150" t="s">
        <v>59</v>
      </c>
      <c r="B20" s="150"/>
      <c r="C20" s="150"/>
      <c r="D20" s="150"/>
      <c r="E20" s="150"/>
      <c r="F20" s="150"/>
      <c r="G20" s="150"/>
      <c r="H20" s="150"/>
    </row>
    <row r="22" spans="1:9" ht="19.5" customHeight="1" x14ac:dyDescent="0.3">
      <c r="A22" s="214" t="s">
        <v>60</v>
      </c>
      <c r="B22" s="214" t="s">
        <v>61</v>
      </c>
      <c r="C22" s="214" t="s">
        <v>62</v>
      </c>
      <c r="D22" s="154" t="s">
        <v>63</v>
      </c>
      <c r="E22" s="155"/>
      <c r="F22" s="155"/>
      <c r="G22" s="156"/>
      <c r="H22" s="214" t="s">
        <v>67</v>
      </c>
    </row>
    <row r="23" spans="1:9" ht="56.25" x14ac:dyDescent="0.3">
      <c r="A23" s="215"/>
      <c r="B23" s="215"/>
      <c r="C23" s="215"/>
      <c r="D23" s="37" t="s">
        <v>68</v>
      </c>
      <c r="E23" s="37" t="s">
        <v>69</v>
      </c>
      <c r="F23" s="37" t="s">
        <v>70</v>
      </c>
      <c r="G23" s="37" t="s">
        <v>66</v>
      </c>
      <c r="H23" s="215"/>
    </row>
    <row r="24" spans="1:9" ht="76.5" customHeight="1" x14ac:dyDescent="0.3">
      <c r="A24" s="220" t="s">
        <v>71</v>
      </c>
      <c r="B24" s="96" t="s">
        <v>72</v>
      </c>
      <c r="C24" s="97" t="s">
        <v>73</v>
      </c>
      <c r="D24" s="98">
        <v>234481743.40000001</v>
      </c>
      <c r="E24" s="98">
        <v>234425528.47999999</v>
      </c>
      <c r="F24" s="98">
        <f>SUM(E24-D24)</f>
        <v>-56214.920000016689</v>
      </c>
      <c r="G24" s="99">
        <f>SUM(E24/D24)</f>
        <v>0.99976025886201247</v>
      </c>
      <c r="H24" s="37" t="s">
        <v>112</v>
      </c>
    </row>
    <row r="25" spans="1:9" x14ac:dyDescent="0.3">
      <c r="A25" s="221"/>
      <c r="B25" s="40" t="s">
        <v>74</v>
      </c>
      <c r="C25" s="40"/>
      <c r="D25" s="38"/>
      <c r="E25" s="38"/>
      <c r="F25" s="38"/>
      <c r="G25" s="41"/>
      <c r="H25" s="40"/>
    </row>
    <row r="26" spans="1:9" ht="83.25" customHeight="1" x14ac:dyDescent="0.3">
      <c r="A26" s="221"/>
      <c r="B26" s="40" t="s">
        <v>75</v>
      </c>
      <c r="C26" s="37" t="s">
        <v>73</v>
      </c>
      <c r="D26" s="38">
        <v>45601186.229999997</v>
      </c>
      <c r="E26" s="38">
        <v>45601186.229999997</v>
      </c>
      <c r="F26" s="39">
        <f t="shared" ref="F26:F28" si="2">SUM(E26-D26)</f>
        <v>0</v>
      </c>
      <c r="G26" s="41" t="s">
        <v>112</v>
      </c>
      <c r="H26" s="37" t="s">
        <v>112</v>
      </c>
    </row>
    <row r="27" spans="1:9" ht="92.25" customHeight="1" x14ac:dyDescent="0.3">
      <c r="A27" s="222"/>
      <c r="B27" s="38" t="s">
        <v>76</v>
      </c>
      <c r="C27" s="37" t="s">
        <v>73</v>
      </c>
      <c r="D27" s="38">
        <v>14130797.02</v>
      </c>
      <c r="E27" s="38">
        <v>16603283.17</v>
      </c>
      <c r="F27" s="39">
        <f t="shared" si="2"/>
        <v>2472486.1500000004</v>
      </c>
      <c r="G27" s="41">
        <f>SUM(E27/D27)</f>
        <v>1.1749714574840027</v>
      </c>
      <c r="H27" s="37" t="s">
        <v>264</v>
      </c>
    </row>
    <row r="28" spans="1:9" ht="255.75" customHeight="1" x14ac:dyDescent="0.3">
      <c r="A28" s="220" t="s">
        <v>77</v>
      </c>
      <c r="B28" s="40" t="s">
        <v>78</v>
      </c>
      <c r="C28" s="42" t="s">
        <v>73</v>
      </c>
      <c r="D28" s="41">
        <v>0</v>
      </c>
      <c r="E28" s="41">
        <v>0</v>
      </c>
      <c r="F28" s="39">
        <f t="shared" si="2"/>
        <v>0</v>
      </c>
      <c r="G28" s="41" t="s">
        <v>112</v>
      </c>
      <c r="H28" s="37"/>
    </row>
    <row r="29" spans="1:9" x14ac:dyDescent="0.3">
      <c r="A29" s="221"/>
      <c r="B29" s="40" t="s">
        <v>84</v>
      </c>
      <c r="C29" s="40"/>
      <c r="D29" s="38"/>
      <c r="E29" s="38"/>
      <c r="F29" s="38"/>
      <c r="G29" s="41"/>
      <c r="H29" s="40"/>
    </row>
    <row r="30" spans="1:9" ht="83.25" customHeight="1" x14ac:dyDescent="0.3">
      <c r="A30" s="221"/>
      <c r="B30" s="40" t="s">
        <v>80</v>
      </c>
      <c r="C30" s="42" t="s">
        <v>73</v>
      </c>
      <c r="D30" s="37" t="s">
        <v>112</v>
      </c>
      <c r="E30" s="37" t="s">
        <v>112</v>
      </c>
      <c r="F30" s="37" t="s">
        <v>112</v>
      </c>
      <c r="G30" s="41" t="s">
        <v>112</v>
      </c>
      <c r="H30" s="42" t="s">
        <v>112</v>
      </c>
    </row>
    <row r="31" spans="1:9" ht="93.75" x14ac:dyDescent="0.3">
      <c r="A31" s="222"/>
      <c r="B31" s="40" t="s">
        <v>81</v>
      </c>
      <c r="C31" s="42" t="s">
        <v>73</v>
      </c>
      <c r="D31" s="37" t="s">
        <v>112</v>
      </c>
      <c r="E31" s="37" t="s">
        <v>112</v>
      </c>
      <c r="F31" s="37" t="s">
        <v>112</v>
      </c>
      <c r="G31" s="41" t="s">
        <v>112</v>
      </c>
      <c r="H31" s="37" t="s">
        <v>112</v>
      </c>
    </row>
    <row r="32" spans="1:9" ht="56.25" x14ac:dyDescent="0.3">
      <c r="A32" s="220" t="s">
        <v>82</v>
      </c>
      <c r="B32" s="43" t="s">
        <v>83</v>
      </c>
      <c r="C32" s="44" t="s">
        <v>73</v>
      </c>
      <c r="D32" s="45">
        <f>SUM(D34:D36)</f>
        <v>1662790.31</v>
      </c>
      <c r="E32" s="45">
        <f t="shared" ref="E32:F32" si="3">SUM(E34:E36)</f>
        <v>2044525.2000000002</v>
      </c>
      <c r="F32" s="45">
        <f t="shared" si="3"/>
        <v>381734.89000000013</v>
      </c>
      <c r="G32" s="46">
        <f>SUM(E32/D32)</f>
        <v>1.2295748824757105</v>
      </c>
      <c r="H32" s="37" t="s">
        <v>174</v>
      </c>
    </row>
    <row r="33" spans="1:8" x14ac:dyDescent="0.3">
      <c r="A33" s="221"/>
      <c r="B33" s="40" t="s">
        <v>74</v>
      </c>
      <c r="C33" s="40"/>
      <c r="D33" s="38"/>
      <c r="E33" s="38"/>
      <c r="F33" s="38"/>
      <c r="G33" s="41"/>
      <c r="H33" s="40"/>
    </row>
    <row r="34" spans="1:8" ht="141" customHeight="1" x14ac:dyDescent="0.3">
      <c r="A34" s="221"/>
      <c r="B34" s="38" t="s">
        <v>85</v>
      </c>
      <c r="C34" s="42" t="s">
        <v>73</v>
      </c>
      <c r="D34" s="38">
        <v>276260.51</v>
      </c>
      <c r="E34" s="38">
        <v>258056.39</v>
      </c>
      <c r="F34" s="38">
        <f>SUM(E34-D34)</f>
        <v>-18204.119999999995</v>
      </c>
      <c r="G34" s="47">
        <f>SUM(E34/D34)</f>
        <v>0.93410524001421702</v>
      </c>
      <c r="H34" s="37" t="s">
        <v>243</v>
      </c>
    </row>
    <row r="35" spans="1:8" ht="306" customHeight="1" x14ac:dyDescent="0.3">
      <c r="A35" s="221"/>
      <c r="B35" s="38" t="s">
        <v>86</v>
      </c>
      <c r="C35" s="42" t="s">
        <v>73</v>
      </c>
      <c r="D35" s="38">
        <v>53678.63</v>
      </c>
      <c r="E35" s="39">
        <v>18290</v>
      </c>
      <c r="F35" s="38">
        <f>SUM(E35-D35)</f>
        <v>-35388.629999999997</v>
      </c>
      <c r="G35" s="47">
        <f>SUM(E35/D35)</f>
        <v>0.34073149780461987</v>
      </c>
      <c r="H35" s="37" t="s">
        <v>265</v>
      </c>
    </row>
    <row r="36" spans="1:8" ht="408.75" customHeight="1" x14ac:dyDescent="0.3">
      <c r="A36" s="221"/>
      <c r="B36" s="38" t="s">
        <v>87</v>
      </c>
      <c r="C36" s="42" t="s">
        <v>73</v>
      </c>
      <c r="D36" s="38">
        <v>1332851.17</v>
      </c>
      <c r="E36" s="38">
        <v>1768178.81</v>
      </c>
      <c r="F36" s="38">
        <f>SUM(E36-D36)</f>
        <v>435327.64000000013</v>
      </c>
      <c r="G36" s="47">
        <f>SUM(E36/D36)</f>
        <v>1.3266138409136858</v>
      </c>
      <c r="H36" s="37" t="s">
        <v>266</v>
      </c>
    </row>
    <row r="37" spans="1:8" ht="75" x14ac:dyDescent="0.3">
      <c r="A37" s="222"/>
      <c r="B37" s="40" t="s">
        <v>88</v>
      </c>
      <c r="C37" s="42" t="s">
        <v>73</v>
      </c>
      <c r="D37" s="38">
        <v>0</v>
      </c>
      <c r="E37" s="38">
        <v>0</v>
      </c>
      <c r="F37" s="38">
        <v>0</v>
      </c>
      <c r="G37" s="47">
        <v>0</v>
      </c>
      <c r="H37" s="37"/>
    </row>
    <row r="38" spans="1:8" ht="66.75" customHeight="1" x14ac:dyDescent="0.3">
      <c r="A38" s="220" t="s">
        <v>89</v>
      </c>
      <c r="B38" s="43" t="s">
        <v>90</v>
      </c>
      <c r="C38" s="44" t="s">
        <v>73</v>
      </c>
      <c r="D38" s="45">
        <f>SUM(D40:D42)</f>
        <v>1374522.21</v>
      </c>
      <c r="E38" s="45">
        <f t="shared" ref="E38:F38" si="4">SUM(E40:E42)</f>
        <v>413524.04000000004</v>
      </c>
      <c r="F38" s="45">
        <f t="shared" si="4"/>
        <v>-960998.17000000016</v>
      </c>
      <c r="G38" s="46">
        <f>SUM(E38/D38)</f>
        <v>0.3008492965712064</v>
      </c>
      <c r="H38" s="37" t="s">
        <v>174</v>
      </c>
    </row>
    <row r="39" spans="1:8" x14ac:dyDescent="0.3">
      <c r="A39" s="221"/>
      <c r="B39" s="40" t="s">
        <v>74</v>
      </c>
      <c r="C39" s="42"/>
      <c r="D39" s="38"/>
      <c r="E39" s="38"/>
      <c r="F39" s="38"/>
      <c r="G39" s="41"/>
      <c r="H39" s="37"/>
    </row>
    <row r="40" spans="1:8" ht="329.25" customHeight="1" x14ac:dyDescent="0.3">
      <c r="A40" s="221"/>
      <c r="B40" s="40" t="s">
        <v>85</v>
      </c>
      <c r="C40" s="42" t="s">
        <v>73</v>
      </c>
      <c r="D40" s="38">
        <v>982650.9</v>
      </c>
      <c r="E40" s="38">
        <v>3338.95</v>
      </c>
      <c r="F40" s="38">
        <f>SUM(E40-D40)</f>
        <v>-979311.95000000007</v>
      </c>
      <c r="G40" s="48">
        <f>SUM(E40/D40)</f>
        <v>3.3979005158393484E-3</v>
      </c>
      <c r="H40" s="37" t="s">
        <v>267</v>
      </c>
    </row>
    <row r="41" spans="1:8" ht="37.5" x14ac:dyDescent="0.3">
      <c r="A41" s="221"/>
      <c r="B41" s="40" t="s">
        <v>86</v>
      </c>
      <c r="C41" s="42" t="s">
        <v>73</v>
      </c>
      <c r="D41" s="38">
        <v>920</v>
      </c>
      <c r="E41" s="38">
        <v>10673.33</v>
      </c>
      <c r="F41" s="38">
        <f>SUM(E41-D41)</f>
        <v>9753.33</v>
      </c>
      <c r="G41" s="46">
        <f>SUM(E41/D41)</f>
        <v>11.601445652173913</v>
      </c>
      <c r="H41" s="37" t="s">
        <v>230</v>
      </c>
    </row>
    <row r="42" spans="1:8" ht="306.75" customHeight="1" x14ac:dyDescent="0.3">
      <c r="A42" s="221"/>
      <c r="B42" s="40" t="s">
        <v>87</v>
      </c>
      <c r="C42" s="42" t="s">
        <v>73</v>
      </c>
      <c r="D42" s="38">
        <v>390951.31</v>
      </c>
      <c r="E42" s="38">
        <v>399511.76</v>
      </c>
      <c r="F42" s="38">
        <f>SUM(E42-D42)</f>
        <v>8560.4500000000116</v>
      </c>
      <c r="G42" s="41">
        <f>SUM(E42/D42)</f>
        <v>1.0218964607127163</v>
      </c>
      <c r="H42" s="37" t="s">
        <v>268</v>
      </c>
    </row>
    <row r="43" spans="1:8" ht="351" customHeight="1" x14ac:dyDescent="0.3">
      <c r="A43" s="221"/>
      <c r="B43" s="90" t="s">
        <v>91</v>
      </c>
      <c r="C43" s="42" t="s">
        <v>73</v>
      </c>
      <c r="D43" s="49">
        <v>1035214.26</v>
      </c>
      <c r="E43" s="49">
        <v>136444.92000000001</v>
      </c>
      <c r="F43" s="38">
        <f>SUM(E43-D43)</f>
        <v>-898769.34</v>
      </c>
      <c r="G43" s="47">
        <f>SUM(E43/D43)</f>
        <v>0.13180355533355967</v>
      </c>
      <c r="H43" s="37" t="s">
        <v>269</v>
      </c>
    </row>
    <row r="44" spans="1:8" ht="75" x14ac:dyDescent="0.3">
      <c r="A44" s="222"/>
      <c r="B44" s="40" t="s">
        <v>92</v>
      </c>
      <c r="C44" s="42" t="s">
        <v>73</v>
      </c>
      <c r="D44" s="50">
        <v>0</v>
      </c>
      <c r="E44" s="50">
        <v>0</v>
      </c>
      <c r="F44" s="38">
        <f t="shared" ref="F44" si="5">SUM(E44-D44)</f>
        <v>0</v>
      </c>
      <c r="G44" s="51" t="s">
        <v>112</v>
      </c>
      <c r="H44" s="37" t="s">
        <v>112</v>
      </c>
    </row>
    <row r="46" spans="1:8" x14ac:dyDescent="0.3">
      <c r="A46" s="146" t="s">
        <v>93</v>
      </c>
      <c r="B46" s="146"/>
      <c r="C46" s="146"/>
      <c r="D46" s="146"/>
      <c r="E46" s="146"/>
      <c r="F46" s="146"/>
      <c r="G46" s="146"/>
      <c r="H46" s="146"/>
    </row>
    <row r="47" spans="1:8" x14ac:dyDescent="0.3">
      <c r="A47" s="216" t="s">
        <v>18</v>
      </c>
      <c r="B47" s="217"/>
      <c r="C47" s="169" t="s">
        <v>94</v>
      </c>
      <c r="D47" s="170"/>
      <c r="E47" s="170"/>
      <c r="F47" s="170"/>
      <c r="G47" s="170"/>
      <c r="H47" s="171"/>
    </row>
    <row r="48" spans="1:8" ht="27" customHeight="1" x14ac:dyDescent="0.3">
      <c r="A48" s="218"/>
      <c r="B48" s="219"/>
      <c r="C48" s="154" t="s">
        <v>68</v>
      </c>
      <c r="D48" s="156"/>
      <c r="E48" s="169" t="s">
        <v>286</v>
      </c>
      <c r="F48" s="171"/>
      <c r="G48" s="169" t="s">
        <v>287</v>
      </c>
      <c r="H48" s="171"/>
    </row>
    <row r="49" spans="1:8" ht="29.25" customHeight="1" x14ac:dyDescent="0.3">
      <c r="A49" s="151" t="s">
        <v>95</v>
      </c>
      <c r="B49" s="152"/>
      <c r="C49" s="152"/>
      <c r="D49" s="152"/>
      <c r="E49" s="152"/>
      <c r="F49" s="152"/>
      <c r="G49" s="152"/>
      <c r="H49" s="153"/>
    </row>
    <row r="50" spans="1:8" ht="39" customHeight="1" x14ac:dyDescent="0.3">
      <c r="A50" s="159" t="s">
        <v>164</v>
      </c>
      <c r="B50" s="132"/>
      <c r="C50" s="162">
        <v>100000</v>
      </c>
      <c r="D50" s="164"/>
      <c r="E50" s="162" t="s">
        <v>112</v>
      </c>
      <c r="F50" s="164"/>
      <c r="G50" s="162" t="s">
        <v>112</v>
      </c>
      <c r="H50" s="164"/>
    </row>
    <row r="51" spans="1:8" ht="39" customHeight="1" x14ac:dyDescent="0.3">
      <c r="A51" s="159" t="s">
        <v>220</v>
      </c>
      <c r="B51" s="132"/>
      <c r="C51" s="162">
        <v>124515</v>
      </c>
      <c r="D51" s="164"/>
      <c r="E51" s="162" t="s">
        <v>112</v>
      </c>
      <c r="F51" s="164"/>
      <c r="G51" s="162">
        <v>125160</v>
      </c>
      <c r="H51" s="164"/>
    </row>
    <row r="52" spans="1:8" ht="39" customHeight="1" x14ac:dyDescent="0.3">
      <c r="A52" s="211" t="s">
        <v>246</v>
      </c>
      <c r="B52" s="110"/>
      <c r="C52" s="162">
        <v>124515</v>
      </c>
      <c r="D52" s="164"/>
      <c r="E52" s="162" t="s">
        <v>112</v>
      </c>
      <c r="F52" s="164"/>
      <c r="G52" s="162">
        <v>125160</v>
      </c>
      <c r="H52" s="164"/>
    </row>
    <row r="53" spans="1:8" ht="39" customHeight="1" x14ac:dyDescent="0.3">
      <c r="A53" s="211" t="s">
        <v>247</v>
      </c>
      <c r="B53" s="110"/>
      <c r="C53" s="162">
        <v>93225</v>
      </c>
      <c r="D53" s="164"/>
      <c r="E53" s="162" t="s">
        <v>112</v>
      </c>
      <c r="F53" s="164"/>
      <c r="G53" s="162">
        <v>93870</v>
      </c>
      <c r="H53" s="164"/>
    </row>
    <row r="54" spans="1:8" ht="39" customHeight="1" x14ac:dyDescent="0.3">
      <c r="A54" s="159" t="s">
        <v>169</v>
      </c>
      <c r="B54" s="132"/>
      <c r="C54" s="162">
        <v>11000</v>
      </c>
      <c r="D54" s="164"/>
      <c r="E54" s="162" t="s">
        <v>112</v>
      </c>
      <c r="F54" s="164"/>
      <c r="G54" s="162" t="s">
        <v>112</v>
      </c>
      <c r="H54" s="164"/>
    </row>
    <row r="55" spans="1:8" ht="39" customHeight="1" x14ac:dyDescent="0.3">
      <c r="A55" s="159" t="s">
        <v>231</v>
      </c>
      <c r="B55" s="132"/>
      <c r="C55" s="162">
        <v>3280</v>
      </c>
      <c r="D55" s="164"/>
      <c r="E55" s="162" t="s">
        <v>112</v>
      </c>
      <c r="F55" s="164"/>
      <c r="G55" s="162" t="s">
        <v>112</v>
      </c>
      <c r="H55" s="164"/>
    </row>
    <row r="56" spans="1:8" ht="39" customHeight="1" x14ac:dyDescent="0.3">
      <c r="A56" s="159" t="s">
        <v>208</v>
      </c>
      <c r="B56" s="132"/>
      <c r="C56" s="162">
        <v>10000</v>
      </c>
      <c r="D56" s="164"/>
      <c r="E56" s="162" t="s">
        <v>112</v>
      </c>
      <c r="F56" s="164"/>
      <c r="G56" s="162" t="s">
        <v>112</v>
      </c>
      <c r="H56" s="164"/>
    </row>
    <row r="57" spans="1:8" ht="39" customHeight="1" x14ac:dyDescent="0.3">
      <c r="A57" s="159" t="s">
        <v>165</v>
      </c>
      <c r="B57" s="132"/>
      <c r="C57" s="178">
        <v>17454.55</v>
      </c>
      <c r="D57" s="179"/>
      <c r="E57" s="178" t="s">
        <v>112</v>
      </c>
      <c r="F57" s="179"/>
      <c r="G57" s="162">
        <v>27742.5</v>
      </c>
      <c r="H57" s="164"/>
    </row>
    <row r="58" spans="1:8" ht="39" customHeight="1" x14ac:dyDescent="0.3">
      <c r="A58" s="159" t="s">
        <v>232</v>
      </c>
      <c r="B58" s="132"/>
      <c r="C58" s="162">
        <v>22770</v>
      </c>
      <c r="D58" s="164"/>
      <c r="E58" s="178" t="s">
        <v>112</v>
      </c>
      <c r="F58" s="179"/>
      <c r="G58" s="162"/>
      <c r="H58" s="164"/>
    </row>
    <row r="59" spans="1:8" ht="39" customHeight="1" x14ac:dyDescent="0.3">
      <c r="A59" s="159" t="s">
        <v>166</v>
      </c>
      <c r="B59" s="132"/>
      <c r="C59" s="178">
        <v>10000</v>
      </c>
      <c r="D59" s="179"/>
      <c r="E59" s="178" t="s">
        <v>112</v>
      </c>
      <c r="F59" s="179"/>
      <c r="G59" s="162" t="s">
        <v>112</v>
      </c>
      <c r="H59" s="164"/>
    </row>
    <row r="60" spans="1:8" ht="39" customHeight="1" x14ac:dyDescent="0.3">
      <c r="A60" s="159" t="s">
        <v>209</v>
      </c>
      <c r="B60" s="132"/>
      <c r="C60" s="178">
        <v>20000</v>
      </c>
      <c r="D60" s="179"/>
      <c r="E60" s="178" t="s">
        <v>112</v>
      </c>
      <c r="F60" s="179"/>
      <c r="G60" s="162" t="s">
        <v>112</v>
      </c>
      <c r="H60" s="164"/>
    </row>
    <row r="61" spans="1:8" ht="39" customHeight="1" x14ac:dyDescent="0.3">
      <c r="A61" s="159" t="s">
        <v>234</v>
      </c>
      <c r="B61" s="132"/>
      <c r="C61" s="178">
        <v>20000</v>
      </c>
      <c r="D61" s="179"/>
      <c r="E61" s="178" t="s">
        <v>112</v>
      </c>
      <c r="F61" s="179"/>
      <c r="G61" s="162" t="s">
        <v>112</v>
      </c>
      <c r="H61" s="164"/>
    </row>
    <row r="62" spans="1:8" ht="39" customHeight="1" x14ac:dyDescent="0.3">
      <c r="A62" s="211" t="s">
        <v>298</v>
      </c>
      <c r="B62" s="110"/>
      <c r="C62" s="178">
        <v>15200</v>
      </c>
      <c r="D62" s="179"/>
      <c r="E62" s="178" t="s">
        <v>112</v>
      </c>
      <c r="F62" s="179"/>
      <c r="G62" s="178">
        <v>77626</v>
      </c>
      <c r="H62" s="179"/>
    </row>
    <row r="63" spans="1:8" ht="39" customHeight="1" x14ac:dyDescent="0.3">
      <c r="A63" s="211" t="s">
        <v>185</v>
      </c>
      <c r="B63" s="110"/>
      <c r="C63" s="178">
        <v>15200</v>
      </c>
      <c r="D63" s="179"/>
      <c r="E63" s="178" t="s">
        <v>112</v>
      </c>
      <c r="F63" s="179"/>
      <c r="G63" s="178" t="s">
        <v>112</v>
      </c>
      <c r="H63" s="179"/>
    </row>
    <row r="64" spans="1:8" ht="39" customHeight="1" x14ac:dyDescent="0.3">
      <c r="A64" s="159" t="s">
        <v>167</v>
      </c>
      <c r="B64" s="132"/>
      <c r="C64" s="178">
        <v>15120</v>
      </c>
      <c r="D64" s="179"/>
      <c r="E64" s="178" t="s">
        <v>112</v>
      </c>
      <c r="F64" s="179"/>
      <c r="G64" s="178" t="s">
        <v>112</v>
      </c>
      <c r="H64" s="179"/>
    </row>
    <row r="65" spans="1:8" ht="39" customHeight="1" x14ac:dyDescent="0.3">
      <c r="A65" s="159" t="s">
        <v>168</v>
      </c>
      <c r="B65" s="132"/>
      <c r="C65" s="178">
        <v>8000</v>
      </c>
      <c r="D65" s="179"/>
      <c r="E65" s="178" t="s">
        <v>112</v>
      </c>
      <c r="F65" s="179"/>
      <c r="G65" s="178" t="s">
        <v>112</v>
      </c>
      <c r="H65" s="179"/>
    </row>
    <row r="66" spans="1:8" ht="39" customHeight="1" x14ac:dyDescent="0.3">
      <c r="A66" s="159" t="s">
        <v>186</v>
      </c>
      <c r="B66" s="132"/>
      <c r="C66" s="178">
        <v>19000</v>
      </c>
      <c r="D66" s="179"/>
      <c r="E66" s="178" t="s">
        <v>112</v>
      </c>
      <c r="F66" s="179"/>
      <c r="G66" s="178">
        <v>22000</v>
      </c>
      <c r="H66" s="179"/>
    </row>
    <row r="67" spans="1:8" ht="39" customHeight="1" x14ac:dyDescent="0.3">
      <c r="A67" s="159" t="s">
        <v>210</v>
      </c>
      <c r="B67" s="132"/>
      <c r="C67" s="178">
        <v>10000</v>
      </c>
      <c r="D67" s="179"/>
      <c r="E67" s="178" t="s">
        <v>112</v>
      </c>
      <c r="F67" s="179"/>
      <c r="G67" s="178" t="s">
        <v>112</v>
      </c>
      <c r="H67" s="179"/>
    </row>
    <row r="68" spans="1:8" ht="39" customHeight="1" x14ac:dyDescent="0.3">
      <c r="A68" s="159" t="s">
        <v>187</v>
      </c>
      <c r="B68" s="132"/>
      <c r="C68" s="178">
        <v>16000</v>
      </c>
      <c r="D68" s="179"/>
      <c r="E68" s="178" t="s">
        <v>112</v>
      </c>
      <c r="F68" s="179"/>
      <c r="G68" s="178" t="s">
        <v>112</v>
      </c>
      <c r="H68" s="179"/>
    </row>
    <row r="69" spans="1:8" ht="39" customHeight="1" x14ac:dyDescent="0.3">
      <c r="A69" s="211" t="s">
        <v>233</v>
      </c>
      <c r="B69" s="110"/>
      <c r="C69" s="178">
        <v>6670</v>
      </c>
      <c r="D69" s="179"/>
      <c r="E69" s="178" t="s">
        <v>112</v>
      </c>
      <c r="F69" s="179"/>
      <c r="G69" s="162" t="s">
        <v>112</v>
      </c>
      <c r="H69" s="164"/>
    </row>
    <row r="70" spans="1:8" ht="39" customHeight="1" x14ac:dyDescent="0.3">
      <c r="A70" s="211" t="s">
        <v>288</v>
      </c>
      <c r="B70" s="110"/>
      <c r="C70" s="178">
        <v>20000</v>
      </c>
      <c r="D70" s="179"/>
      <c r="E70" s="178" t="s">
        <v>112</v>
      </c>
      <c r="F70" s="179"/>
      <c r="G70" s="178" t="s">
        <v>112</v>
      </c>
      <c r="H70" s="179"/>
    </row>
    <row r="71" spans="1:8" ht="39" customHeight="1" x14ac:dyDescent="0.3">
      <c r="A71" s="211" t="s">
        <v>289</v>
      </c>
      <c r="B71" s="110"/>
      <c r="C71" s="178">
        <v>23000</v>
      </c>
      <c r="D71" s="179"/>
      <c r="E71" s="178" t="s">
        <v>112</v>
      </c>
      <c r="F71" s="179"/>
      <c r="G71" s="178" t="s">
        <v>112</v>
      </c>
      <c r="H71" s="179"/>
    </row>
    <row r="72" spans="1:8" ht="39" customHeight="1" x14ac:dyDescent="0.3">
      <c r="A72" s="211" t="s">
        <v>290</v>
      </c>
      <c r="B72" s="110"/>
      <c r="C72" s="178">
        <v>68500</v>
      </c>
      <c r="D72" s="179"/>
      <c r="E72" s="178" t="s">
        <v>112</v>
      </c>
      <c r="F72" s="179"/>
      <c r="G72" s="178" t="s">
        <v>112</v>
      </c>
      <c r="H72" s="179"/>
    </row>
    <row r="73" spans="1:8" ht="39" customHeight="1" x14ac:dyDescent="0.3">
      <c r="A73" s="211" t="s">
        <v>291</v>
      </c>
      <c r="B73" s="110"/>
      <c r="C73" s="178">
        <v>6720</v>
      </c>
      <c r="D73" s="179"/>
      <c r="E73" s="178" t="s">
        <v>112</v>
      </c>
      <c r="F73" s="179"/>
      <c r="G73" s="178" t="s">
        <v>112</v>
      </c>
      <c r="H73" s="179"/>
    </row>
    <row r="74" spans="1:8" ht="39" customHeight="1" x14ac:dyDescent="0.3">
      <c r="A74" s="211" t="s">
        <v>292</v>
      </c>
      <c r="B74" s="110"/>
      <c r="C74" s="178">
        <v>25480</v>
      </c>
      <c r="D74" s="179"/>
      <c r="E74" s="178" t="s">
        <v>112</v>
      </c>
      <c r="F74" s="179"/>
      <c r="G74" s="178" t="s">
        <v>112</v>
      </c>
      <c r="H74" s="179"/>
    </row>
    <row r="75" spans="1:8" ht="39" customHeight="1" x14ac:dyDescent="0.3">
      <c r="A75" s="211" t="s">
        <v>293</v>
      </c>
      <c r="B75" s="110"/>
      <c r="C75" s="178">
        <v>43522</v>
      </c>
      <c r="D75" s="179"/>
      <c r="E75" s="178" t="s">
        <v>112</v>
      </c>
      <c r="F75" s="179"/>
      <c r="G75" s="178" t="s">
        <v>112</v>
      </c>
      <c r="H75" s="179"/>
    </row>
    <row r="76" spans="1:8" ht="39" customHeight="1" x14ac:dyDescent="0.3">
      <c r="A76" s="211" t="s">
        <v>294</v>
      </c>
      <c r="B76" s="110"/>
      <c r="C76" s="178">
        <v>15374</v>
      </c>
      <c r="D76" s="179"/>
      <c r="E76" s="178" t="s">
        <v>112</v>
      </c>
      <c r="F76" s="179"/>
      <c r="G76" s="178" t="s">
        <v>112</v>
      </c>
      <c r="H76" s="179"/>
    </row>
    <row r="77" spans="1:8" ht="39" customHeight="1" x14ac:dyDescent="0.3">
      <c r="A77" s="211" t="s">
        <v>295</v>
      </c>
      <c r="B77" s="110"/>
      <c r="C77" s="178">
        <v>21000</v>
      </c>
      <c r="D77" s="179"/>
      <c r="E77" s="178" t="s">
        <v>112</v>
      </c>
      <c r="F77" s="179"/>
      <c r="G77" s="178" t="s">
        <v>112</v>
      </c>
      <c r="H77" s="179"/>
    </row>
    <row r="78" spans="1:8" ht="39" customHeight="1" x14ac:dyDescent="0.3">
      <c r="A78" s="211" t="s">
        <v>296</v>
      </c>
      <c r="B78" s="110"/>
      <c r="C78" s="178">
        <v>11000</v>
      </c>
      <c r="D78" s="179"/>
      <c r="E78" s="178" t="s">
        <v>112</v>
      </c>
      <c r="F78" s="179"/>
      <c r="G78" s="178" t="s">
        <v>112</v>
      </c>
      <c r="H78" s="179"/>
    </row>
    <row r="79" spans="1:8" ht="39" customHeight="1" x14ac:dyDescent="0.3">
      <c r="A79" s="211" t="s">
        <v>297</v>
      </c>
      <c r="B79" s="110"/>
      <c r="C79" s="178">
        <v>24000</v>
      </c>
      <c r="D79" s="179"/>
      <c r="E79" s="178" t="s">
        <v>112</v>
      </c>
      <c r="F79" s="179"/>
      <c r="G79" s="178" t="s">
        <v>112</v>
      </c>
      <c r="H79" s="179"/>
    </row>
    <row r="80" spans="1:8" ht="32.25" customHeight="1" x14ac:dyDescent="0.3">
      <c r="A80" s="151" t="s">
        <v>96</v>
      </c>
      <c r="B80" s="152"/>
      <c r="C80" s="152"/>
      <c r="D80" s="152"/>
      <c r="E80" s="152"/>
      <c r="F80" s="152"/>
      <c r="G80" s="152"/>
      <c r="H80" s="153"/>
    </row>
    <row r="81" spans="1:8" ht="91.5" customHeight="1" x14ac:dyDescent="0.3">
      <c r="A81" s="211" t="s">
        <v>211</v>
      </c>
      <c r="B81" s="110"/>
      <c r="C81" s="234">
        <v>500</v>
      </c>
      <c r="D81" s="235"/>
      <c r="E81" s="169" t="s">
        <v>112</v>
      </c>
      <c r="F81" s="171"/>
      <c r="G81" s="169" t="s">
        <v>112</v>
      </c>
      <c r="H81" s="171"/>
    </row>
    <row r="82" spans="1:8" ht="91.5" customHeight="1" x14ac:dyDescent="0.3">
      <c r="A82" s="211" t="s">
        <v>212</v>
      </c>
      <c r="B82" s="110"/>
      <c r="C82" s="169">
        <v>3900</v>
      </c>
      <c r="D82" s="171"/>
      <c r="E82" s="169" t="s">
        <v>112</v>
      </c>
      <c r="F82" s="171"/>
      <c r="G82" s="169" t="s">
        <v>112</v>
      </c>
      <c r="H82" s="171"/>
    </row>
    <row r="83" spans="1:8" ht="91.5" customHeight="1" x14ac:dyDescent="0.3">
      <c r="A83" s="211" t="s">
        <v>213</v>
      </c>
      <c r="B83" s="110"/>
      <c r="C83" s="234">
        <v>9000</v>
      </c>
      <c r="D83" s="235"/>
      <c r="E83" s="169" t="s">
        <v>112</v>
      </c>
      <c r="F83" s="171"/>
      <c r="G83" s="169" t="s">
        <v>112</v>
      </c>
      <c r="H83" s="171"/>
    </row>
    <row r="84" spans="1:8" ht="49.5" customHeight="1" x14ac:dyDescent="0.3">
      <c r="A84" s="182" t="s">
        <v>97</v>
      </c>
      <c r="B84" s="182"/>
      <c r="C84" s="182"/>
      <c r="D84" s="182"/>
      <c r="E84" s="182"/>
      <c r="F84" s="182"/>
      <c r="G84" s="182"/>
      <c r="H84" s="182"/>
    </row>
    <row r="86" spans="1:8" s="52" customFormat="1" ht="51.75" customHeight="1" x14ac:dyDescent="0.3">
      <c r="A86" s="236" t="s">
        <v>257</v>
      </c>
      <c r="B86" s="236"/>
      <c r="C86" s="236"/>
      <c r="D86" s="236"/>
      <c r="E86" s="236"/>
      <c r="F86" s="236"/>
      <c r="G86" s="236"/>
      <c r="H86" s="236"/>
    </row>
    <row r="87" spans="1:8" s="52" customFormat="1" ht="57.75" customHeight="1" x14ac:dyDescent="0.3">
      <c r="A87" s="230" t="s">
        <v>98</v>
      </c>
      <c r="B87" s="231"/>
      <c r="C87" s="228" t="s">
        <v>99</v>
      </c>
      <c r="D87" s="229"/>
      <c r="E87" s="228" t="s">
        <v>100</v>
      </c>
      <c r="F87" s="229"/>
      <c r="G87" s="228" t="s">
        <v>101</v>
      </c>
      <c r="H87" s="229"/>
    </row>
    <row r="88" spans="1:8" s="52" customFormat="1" x14ac:dyDescent="0.3">
      <c r="A88" s="232"/>
      <c r="B88" s="233"/>
      <c r="C88" s="53" t="s">
        <v>248</v>
      </c>
      <c r="D88" s="53" t="s">
        <v>299</v>
      </c>
      <c r="E88" s="53" t="s">
        <v>248</v>
      </c>
      <c r="F88" s="53" t="s">
        <v>299</v>
      </c>
      <c r="G88" s="53" t="s">
        <v>248</v>
      </c>
      <c r="H88" s="53" t="s">
        <v>299</v>
      </c>
    </row>
    <row r="89" spans="1:8" s="52" customFormat="1" ht="41.25" customHeight="1" x14ac:dyDescent="0.3">
      <c r="A89" s="205" t="s">
        <v>102</v>
      </c>
      <c r="B89" s="206"/>
      <c r="C89" s="206"/>
      <c r="D89" s="206"/>
      <c r="E89" s="206"/>
      <c r="F89" s="206"/>
      <c r="G89" s="206"/>
      <c r="H89" s="207"/>
    </row>
    <row r="90" spans="1:8" s="52" customFormat="1" ht="41.25" customHeight="1" x14ac:dyDescent="0.3">
      <c r="A90" s="205" t="s">
        <v>103</v>
      </c>
      <c r="B90" s="207"/>
      <c r="C90" s="54">
        <v>647</v>
      </c>
      <c r="D90" s="54">
        <v>637</v>
      </c>
      <c r="E90" s="55">
        <f>SUM(G90/C90)</f>
        <v>133627.95981452859</v>
      </c>
      <c r="F90" s="55">
        <f>SUM(H90/D90)</f>
        <v>153703.29670329671</v>
      </c>
      <c r="G90" s="56">
        <v>86457290</v>
      </c>
      <c r="H90" s="56">
        <v>97909000</v>
      </c>
    </row>
    <row r="91" spans="1:8" s="52" customFormat="1" ht="41.25" customHeight="1" x14ac:dyDescent="0.3">
      <c r="A91" s="205" t="s">
        <v>104</v>
      </c>
      <c r="B91" s="206"/>
      <c r="C91" s="206"/>
      <c r="D91" s="206"/>
      <c r="E91" s="206"/>
      <c r="F91" s="206"/>
      <c r="G91" s="206"/>
      <c r="H91" s="207"/>
    </row>
    <row r="92" spans="1:8" s="52" customFormat="1" ht="41.25" customHeight="1" x14ac:dyDescent="0.3">
      <c r="A92" s="202" t="s">
        <v>21</v>
      </c>
      <c r="B92" s="204"/>
      <c r="C92" s="57">
        <v>350</v>
      </c>
      <c r="D92" s="57">
        <v>423</v>
      </c>
      <c r="E92" s="58">
        <f>SUM(G92/C92)</f>
        <v>18543.931428571428</v>
      </c>
      <c r="F92" s="58">
        <f>SUM(H92/D92)</f>
        <v>17886.80721040189</v>
      </c>
      <c r="G92" s="57">
        <v>6490376</v>
      </c>
      <c r="H92" s="57">
        <v>7566119.4500000002</v>
      </c>
    </row>
    <row r="93" spans="1:8" s="52" customFormat="1" ht="41.25" customHeight="1" x14ac:dyDescent="0.3">
      <c r="A93" s="202" t="s">
        <v>105</v>
      </c>
      <c r="B93" s="204"/>
      <c r="C93" s="57">
        <v>188</v>
      </c>
      <c r="D93" s="57">
        <v>142</v>
      </c>
      <c r="E93" s="58">
        <f>SUM(G93/C93)</f>
        <v>13251.69819148936</v>
      </c>
      <c r="F93" s="58">
        <f>SUM(H93/D93)</f>
        <v>4560.5045774647888</v>
      </c>
      <c r="G93" s="57">
        <v>2491319.2599999998</v>
      </c>
      <c r="H93" s="57">
        <v>647591.65</v>
      </c>
    </row>
    <row r="94" spans="1:8" s="52" customFormat="1" ht="41.25" customHeight="1" x14ac:dyDescent="0.3">
      <c r="A94" s="202" t="s">
        <v>222</v>
      </c>
      <c r="B94" s="204"/>
      <c r="C94" s="57">
        <v>122</v>
      </c>
      <c r="D94" s="57">
        <v>122</v>
      </c>
      <c r="E94" s="58">
        <v>498</v>
      </c>
      <c r="F94" s="58">
        <v>500</v>
      </c>
      <c r="G94" s="57">
        <v>619264.81999999995</v>
      </c>
      <c r="H94" s="57">
        <v>601018.11</v>
      </c>
    </row>
    <row r="95" spans="1:8" s="52" customFormat="1" ht="41.25" customHeight="1" x14ac:dyDescent="0.3">
      <c r="A95" s="202" t="s">
        <v>106</v>
      </c>
      <c r="B95" s="204"/>
      <c r="C95" s="57">
        <v>5</v>
      </c>
      <c r="D95" s="57">
        <v>5</v>
      </c>
      <c r="E95" s="58">
        <f>SUM(G95/C95)</f>
        <v>78404.100000000006</v>
      </c>
      <c r="F95" s="58">
        <f>SUM(H95/D95)</f>
        <v>94675.59599999999</v>
      </c>
      <c r="G95" s="57">
        <v>392020.5</v>
      </c>
      <c r="H95" s="57">
        <v>473377.98</v>
      </c>
    </row>
    <row r="96" spans="1:8" s="52" customFormat="1" ht="41.25" customHeight="1" x14ac:dyDescent="0.3">
      <c r="A96" s="202" t="s">
        <v>25</v>
      </c>
      <c r="B96" s="204"/>
      <c r="C96" s="53" t="s">
        <v>112</v>
      </c>
      <c r="D96" s="53" t="s">
        <v>112</v>
      </c>
      <c r="E96" s="53" t="s">
        <v>112</v>
      </c>
      <c r="F96" s="53" t="s">
        <v>112</v>
      </c>
      <c r="G96" s="57">
        <v>1161185</v>
      </c>
      <c r="H96" s="57">
        <v>1438358</v>
      </c>
    </row>
    <row r="97" spans="1:8" s="52" customFormat="1" ht="41.25" customHeight="1" x14ac:dyDescent="0.3">
      <c r="A97" s="202" t="s">
        <v>235</v>
      </c>
      <c r="B97" s="204"/>
      <c r="C97" s="53">
        <v>20</v>
      </c>
      <c r="D97" s="53" t="s">
        <v>112</v>
      </c>
      <c r="E97" s="58">
        <f>SUM(G97/C97)</f>
        <v>249.9</v>
      </c>
      <c r="F97" s="58" t="s">
        <v>112</v>
      </c>
      <c r="G97" s="57">
        <v>4998</v>
      </c>
      <c r="H97" s="57"/>
    </row>
    <row r="98" spans="1:8" s="52" customFormat="1" ht="41.25" customHeight="1" x14ac:dyDescent="0.3">
      <c r="A98" s="205" t="s">
        <v>214</v>
      </c>
      <c r="B98" s="207"/>
      <c r="C98" s="59"/>
      <c r="D98" s="59"/>
      <c r="E98" s="59"/>
      <c r="F98" s="59"/>
      <c r="G98" s="54">
        <v>-695183</v>
      </c>
      <c r="H98" s="54">
        <v>-455101</v>
      </c>
    </row>
    <row r="99" spans="1:8" s="52" customFormat="1" ht="41.25" customHeight="1" x14ac:dyDescent="0.3">
      <c r="A99" s="205" t="s">
        <v>79</v>
      </c>
      <c r="B99" s="206"/>
      <c r="C99" s="206"/>
      <c r="D99" s="206"/>
      <c r="E99" s="206"/>
      <c r="F99" s="206"/>
      <c r="G99" s="206"/>
      <c r="H99" s="207"/>
    </row>
    <row r="100" spans="1:8" s="52" customFormat="1" ht="56.25" customHeight="1" x14ac:dyDescent="0.3">
      <c r="A100" s="202" t="s">
        <v>301</v>
      </c>
      <c r="B100" s="204"/>
      <c r="C100" s="53" t="s">
        <v>112</v>
      </c>
      <c r="D100" s="53" t="s">
        <v>112</v>
      </c>
      <c r="E100" s="53" t="s">
        <v>112</v>
      </c>
      <c r="F100" s="53" t="s">
        <v>112</v>
      </c>
      <c r="G100" s="54">
        <v>342153.9</v>
      </c>
      <c r="H100" s="54">
        <v>291200</v>
      </c>
    </row>
    <row r="101" spans="1:8" s="52" customFormat="1" ht="56.25" customHeight="1" x14ac:dyDescent="0.3">
      <c r="A101" s="202" t="s">
        <v>300</v>
      </c>
      <c r="B101" s="204"/>
      <c r="C101" s="53" t="s">
        <v>112</v>
      </c>
      <c r="D101" s="53" t="s">
        <v>112</v>
      </c>
      <c r="E101" s="53" t="s">
        <v>112</v>
      </c>
      <c r="F101" s="53" t="s">
        <v>112</v>
      </c>
      <c r="G101" s="54">
        <v>71666.84</v>
      </c>
      <c r="H101" s="54">
        <v>92585.16</v>
      </c>
    </row>
    <row r="102" spans="1:8" x14ac:dyDescent="0.3">
      <c r="A102" s="148" t="s">
        <v>107</v>
      </c>
      <c r="B102" s="148"/>
      <c r="C102" s="148"/>
      <c r="D102" s="148"/>
      <c r="E102" s="148"/>
      <c r="F102" s="148"/>
      <c r="G102" s="148"/>
      <c r="H102" s="148"/>
    </row>
    <row r="103" spans="1:8" x14ac:dyDescent="0.3">
      <c r="A103" s="162" t="s">
        <v>108</v>
      </c>
      <c r="B103" s="163"/>
      <c r="C103" s="164"/>
      <c r="D103" s="162" t="s">
        <v>109</v>
      </c>
      <c r="E103" s="163"/>
      <c r="F103" s="164"/>
      <c r="G103" s="162" t="s">
        <v>110</v>
      </c>
      <c r="H103" s="164"/>
    </row>
    <row r="104" spans="1:8" x14ac:dyDescent="0.3">
      <c r="A104" s="162" t="s">
        <v>112</v>
      </c>
      <c r="B104" s="163"/>
      <c r="C104" s="164"/>
      <c r="D104" s="162" t="s">
        <v>111</v>
      </c>
      <c r="E104" s="163"/>
      <c r="F104" s="164"/>
      <c r="G104" s="162" t="s">
        <v>112</v>
      </c>
      <c r="H104" s="164"/>
    </row>
    <row r="106" spans="1:8" x14ac:dyDescent="0.3">
      <c r="A106" s="146" t="s">
        <v>113</v>
      </c>
      <c r="B106" s="146"/>
      <c r="C106" s="146"/>
      <c r="D106" s="146"/>
      <c r="E106" s="146"/>
      <c r="F106" s="146"/>
      <c r="G106" s="146"/>
      <c r="H106" s="146"/>
    </row>
    <row r="107" spans="1:8" x14ac:dyDescent="0.3">
      <c r="H107" s="60" t="s">
        <v>312</v>
      </c>
    </row>
    <row r="108" spans="1:8" s="61" customFormat="1" ht="37.5" x14ac:dyDescent="0.3">
      <c r="A108" s="54" t="s">
        <v>60</v>
      </c>
      <c r="B108" s="225" t="s">
        <v>61</v>
      </c>
      <c r="C108" s="226"/>
      <c r="D108" s="227"/>
      <c r="E108" s="54" t="s">
        <v>114</v>
      </c>
      <c r="F108" s="54" t="s">
        <v>115</v>
      </c>
      <c r="G108" s="67" t="s">
        <v>116</v>
      </c>
      <c r="H108" s="54" t="s">
        <v>67</v>
      </c>
    </row>
    <row r="109" spans="1:8" s="61" customFormat="1" x14ac:dyDescent="0.3">
      <c r="A109" s="54" t="s">
        <v>71</v>
      </c>
      <c r="B109" s="205" t="s">
        <v>117</v>
      </c>
      <c r="C109" s="206"/>
      <c r="D109" s="207"/>
      <c r="E109" s="59">
        <v>82618.03</v>
      </c>
      <c r="F109" s="59">
        <v>82618.03</v>
      </c>
      <c r="G109" s="54" t="s">
        <v>112</v>
      </c>
      <c r="H109" s="54" t="s">
        <v>112</v>
      </c>
    </row>
    <row r="110" spans="1:8" s="61" customFormat="1" x14ac:dyDescent="0.3">
      <c r="A110" s="208" t="s">
        <v>77</v>
      </c>
      <c r="B110" s="205" t="s">
        <v>121</v>
      </c>
      <c r="C110" s="206"/>
      <c r="D110" s="207"/>
      <c r="E110" s="62">
        <f>SUM(E112:E114)</f>
        <v>133174233.27000001</v>
      </c>
      <c r="F110" s="62">
        <f>SUM(F112:F114)</f>
        <v>133027195.06</v>
      </c>
      <c r="G110" s="63">
        <v>0.99880000000000002</v>
      </c>
      <c r="H110" s="54" t="s">
        <v>112</v>
      </c>
    </row>
    <row r="111" spans="1:8" s="61" customFormat="1" x14ac:dyDescent="0.3">
      <c r="A111" s="209"/>
      <c r="B111" s="205" t="s">
        <v>74</v>
      </c>
      <c r="C111" s="206"/>
      <c r="D111" s="207"/>
      <c r="E111" s="59"/>
      <c r="F111" s="59"/>
      <c r="G111" s="54"/>
      <c r="H111" s="54"/>
    </row>
    <row r="112" spans="1:8" s="61" customFormat="1" x14ac:dyDescent="0.3">
      <c r="A112" s="209"/>
      <c r="B112" s="205" t="s">
        <v>118</v>
      </c>
      <c r="C112" s="206"/>
      <c r="D112" s="207"/>
      <c r="E112" s="64">
        <v>97909000</v>
      </c>
      <c r="F112" s="64">
        <v>97909000</v>
      </c>
      <c r="G112" s="65">
        <v>1</v>
      </c>
      <c r="H112" s="66" t="s">
        <v>112</v>
      </c>
    </row>
    <row r="113" spans="1:8" s="61" customFormat="1" ht="56.25" x14ac:dyDescent="0.3">
      <c r="A113" s="209"/>
      <c r="B113" s="205" t="s">
        <v>86</v>
      </c>
      <c r="C113" s="206"/>
      <c r="D113" s="207"/>
      <c r="E113" s="64">
        <v>24492714.949999999</v>
      </c>
      <c r="F113" s="64">
        <v>24463045.710000001</v>
      </c>
      <c r="G113" s="63">
        <v>0.99870000000000003</v>
      </c>
      <c r="H113" s="67" t="s">
        <v>302</v>
      </c>
    </row>
    <row r="114" spans="1:8" s="61" customFormat="1" ht="56.25" x14ac:dyDescent="0.3">
      <c r="A114" s="209"/>
      <c r="B114" s="205" t="s">
        <v>119</v>
      </c>
      <c r="C114" s="206"/>
      <c r="D114" s="207"/>
      <c r="E114" s="64">
        <v>10772518.32</v>
      </c>
      <c r="F114" s="64">
        <v>10655149.35</v>
      </c>
      <c r="G114" s="63">
        <v>0.98909999999999998</v>
      </c>
      <c r="H114" s="67" t="s">
        <v>303</v>
      </c>
    </row>
    <row r="115" spans="1:8" s="61" customFormat="1" x14ac:dyDescent="0.3">
      <c r="A115" s="209"/>
      <c r="B115" s="205" t="s">
        <v>74</v>
      </c>
      <c r="C115" s="206"/>
      <c r="D115" s="207"/>
      <c r="E115" s="59"/>
      <c r="F115" s="59"/>
      <c r="G115" s="54"/>
      <c r="H115" s="54" t="s">
        <v>112</v>
      </c>
    </row>
    <row r="116" spans="1:8" s="61" customFormat="1" ht="53.25" customHeight="1" x14ac:dyDescent="0.3">
      <c r="A116" s="209"/>
      <c r="B116" s="205" t="s">
        <v>21</v>
      </c>
      <c r="C116" s="206"/>
      <c r="D116" s="207"/>
      <c r="E116" s="59">
        <v>7000000</v>
      </c>
      <c r="F116" s="56">
        <v>7566119.4500000002</v>
      </c>
      <c r="G116" s="68">
        <v>1.08</v>
      </c>
      <c r="H116" s="66" t="s">
        <v>304</v>
      </c>
    </row>
    <row r="117" spans="1:8" s="61" customFormat="1" ht="63.75" customHeight="1" x14ac:dyDescent="0.3">
      <c r="A117" s="209"/>
      <c r="B117" s="205" t="s">
        <v>120</v>
      </c>
      <c r="C117" s="206"/>
      <c r="D117" s="207"/>
      <c r="E117" s="59">
        <v>2443334.16</v>
      </c>
      <c r="F117" s="59">
        <v>1721987.74</v>
      </c>
      <c r="G117" s="68">
        <v>0.70399999999999996</v>
      </c>
      <c r="H117" s="67" t="s">
        <v>249</v>
      </c>
    </row>
    <row r="118" spans="1:8" s="61" customFormat="1" ht="55.5" customHeight="1" x14ac:dyDescent="0.3">
      <c r="A118" s="209"/>
      <c r="B118" s="205" t="s">
        <v>223</v>
      </c>
      <c r="C118" s="206"/>
      <c r="D118" s="207"/>
      <c r="E118" s="59">
        <v>1400000</v>
      </c>
      <c r="F118" s="59">
        <v>1438358</v>
      </c>
      <c r="G118" s="68">
        <v>1.0269999999999999</v>
      </c>
      <c r="H118" s="67" t="s">
        <v>249</v>
      </c>
    </row>
    <row r="119" spans="1:8" s="61" customFormat="1" ht="12" customHeight="1" x14ac:dyDescent="0.3">
      <c r="A119" s="209"/>
      <c r="B119" s="202" t="s">
        <v>235</v>
      </c>
      <c r="C119" s="203"/>
      <c r="D119" s="204"/>
      <c r="E119" s="59">
        <v>0</v>
      </c>
      <c r="F119" s="59">
        <v>0</v>
      </c>
      <c r="G119" s="65" t="s">
        <v>112</v>
      </c>
      <c r="H119" s="54" t="s">
        <v>112</v>
      </c>
    </row>
    <row r="120" spans="1:8" s="61" customFormat="1" x14ac:dyDescent="0.3">
      <c r="A120" s="209"/>
      <c r="B120" s="205" t="s">
        <v>170</v>
      </c>
      <c r="C120" s="206"/>
      <c r="D120" s="207"/>
      <c r="E120" s="59">
        <v>384285.16</v>
      </c>
      <c r="F120" s="59">
        <v>383785.16</v>
      </c>
      <c r="G120" s="68">
        <v>0.999</v>
      </c>
      <c r="H120" s="67" t="s">
        <v>112</v>
      </c>
    </row>
    <row r="121" spans="1:8" s="61" customFormat="1" x14ac:dyDescent="0.3">
      <c r="A121" s="210"/>
      <c r="B121" s="205" t="s">
        <v>215</v>
      </c>
      <c r="C121" s="206"/>
      <c r="D121" s="207"/>
      <c r="E121" s="59">
        <v>-455101</v>
      </c>
      <c r="F121" s="59">
        <v>-455101</v>
      </c>
      <c r="G121" s="65">
        <v>1</v>
      </c>
      <c r="H121" s="54" t="s">
        <v>112</v>
      </c>
    </row>
    <row r="122" spans="1:8" s="61" customFormat="1" x14ac:dyDescent="0.3">
      <c r="A122" s="69"/>
      <c r="B122" s="205" t="s">
        <v>236</v>
      </c>
      <c r="C122" s="206"/>
      <c r="D122" s="207"/>
      <c r="E122" s="59"/>
      <c r="F122" s="59"/>
      <c r="G122" s="65"/>
      <c r="H122" s="54"/>
    </row>
    <row r="123" spans="1:8" s="61" customFormat="1" ht="159.75" customHeight="1" x14ac:dyDescent="0.3">
      <c r="A123" s="208" t="s">
        <v>82</v>
      </c>
      <c r="B123" s="205" t="s">
        <v>122</v>
      </c>
      <c r="C123" s="206"/>
      <c r="D123" s="207"/>
      <c r="E123" s="64">
        <f>SUM(E125:E140)</f>
        <v>133256851.3</v>
      </c>
      <c r="F123" s="64">
        <f>SUM(F125:F140)</f>
        <v>131673791.47</v>
      </c>
      <c r="G123" s="63">
        <v>0.98809999999999998</v>
      </c>
      <c r="H123" s="67" t="s">
        <v>310</v>
      </c>
    </row>
    <row r="124" spans="1:8" s="61" customFormat="1" x14ac:dyDescent="0.3">
      <c r="A124" s="209"/>
      <c r="B124" s="205" t="s">
        <v>74</v>
      </c>
      <c r="C124" s="206"/>
      <c r="D124" s="207"/>
      <c r="E124" s="59"/>
      <c r="F124" s="59"/>
      <c r="G124" s="54"/>
      <c r="H124" s="54"/>
    </row>
    <row r="125" spans="1:8" s="61" customFormat="1" ht="56.25" x14ac:dyDescent="0.3">
      <c r="A125" s="209"/>
      <c r="B125" s="205" t="s">
        <v>123</v>
      </c>
      <c r="C125" s="206"/>
      <c r="D125" s="207"/>
      <c r="E125" s="62">
        <v>57499967.950000003</v>
      </c>
      <c r="F125" s="59">
        <v>57495671.32</v>
      </c>
      <c r="G125" s="63">
        <v>0.99990000000000001</v>
      </c>
      <c r="H125" s="67" t="s">
        <v>171</v>
      </c>
    </row>
    <row r="126" spans="1:8" s="61" customFormat="1" ht="56.25" x14ac:dyDescent="0.3">
      <c r="A126" s="209"/>
      <c r="B126" s="205" t="s">
        <v>124</v>
      </c>
      <c r="C126" s="206"/>
      <c r="D126" s="207"/>
      <c r="E126" s="59">
        <v>1640224.65</v>
      </c>
      <c r="F126" s="59">
        <v>1619243.02</v>
      </c>
      <c r="G126" s="63">
        <v>0.98719999999999997</v>
      </c>
      <c r="H126" s="67" t="s">
        <v>171</v>
      </c>
    </row>
    <row r="127" spans="1:8" s="61" customFormat="1" ht="56.25" x14ac:dyDescent="0.3">
      <c r="A127" s="209"/>
      <c r="B127" s="205" t="s">
        <v>309</v>
      </c>
      <c r="C127" s="206"/>
      <c r="D127" s="207"/>
      <c r="E127" s="59">
        <v>179552</v>
      </c>
      <c r="F127" s="59">
        <v>178670.14</v>
      </c>
      <c r="G127" s="68">
        <v>0.995</v>
      </c>
      <c r="H127" s="67" t="s">
        <v>171</v>
      </c>
    </row>
    <row r="128" spans="1:8" s="61" customFormat="1" ht="56.25" x14ac:dyDescent="0.3">
      <c r="A128" s="209"/>
      <c r="B128" s="205" t="s">
        <v>125</v>
      </c>
      <c r="C128" s="206"/>
      <c r="D128" s="207"/>
      <c r="E128" s="59">
        <v>17332013.829999998</v>
      </c>
      <c r="F128" s="59">
        <v>17331877.239999998</v>
      </c>
      <c r="G128" s="63">
        <v>0.99990000000000001</v>
      </c>
      <c r="H128" s="67" t="s">
        <v>171</v>
      </c>
    </row>
    <row r="129" spans="1:8" s="61" customFormat="1" ht="56.25" x14ac:dyDescent="0.3">
      <c r="A129" s="209"/>
      <c r="B129" s="205" t="s">
        <v>126</v>
      </c>
      <c r="C129" s="206"/>
      <c r="D129" s="207"/>
      <c r="E129" s="59">
        <v>348334.35</v>
      </c>
      <c r="F129" s="59">
        <v>347980.61</v>
      </c>
      <c r="G129" s="63">
        <v>0.99890000000000001</v>
      </c>
      <c r="H129" s="67" t="s">
        <v>171</v>
      </c>
    </row>
    <row r="130" spans="1:8" s="61" customFormat="1" ht="56.25" x14ac:dyDescent="0.3">
      <c r="A130" s="209"/>
      <c r="B130" s="205" t="s">
        <v>127</v>
      </c>
      <c r="C130" s="206"/>
      <c r="D130" s="207"/>
      <c r="E130" s="59">
        <v>120680</v>
      </c>
      <c r="F130" s="59">
        <v>120318.88</v>
      </c>
      <c r="G130" s="68">
        <v>0.997</v>
      </c>
      <c r="H130" s="67" t="s">
        <v>171</v>
      </c>
    </row>
    <row r="131" spans="1:8" s="61" customFormat="1" ht="56.25" x14ac:dyDescent="0.3">
      <c r="A131" s="209"/>
      <c r="B131" s="205" t="s">
        <v>128</v>
      </c>
      <c r="C131" s="206"/>
      <c r="D131" s="207"/>
      <c r="E131" s="59">
        <v>13181641.539999999</v>
      </c>
      <c r="F131" s="59">
        <v>13181447.66</v>
      </c>
      <c r="G131" s="63">
        <v>0.99990000000000001</v>
      </c>
      <c r="H131" s="67" t="s">
        <v>171</v>
      </c>
    </row>
    <row r="132" spans="1:8" s="61" customFormat="1" x14ac:dyDescent="0.3">
      <c r="A132" s="209"/>
      <c r="B132" s="205" t="s">
        <v>188</v>
      </c>
      <c r="C132" s="206"/>
      <c r="D132" s="207"/>
      <c r="E132" s="59">
        <v>42000</v>
      </c>
      <c r="F132" s="59">
        <v>42000</v>
      </c>
      <c r="G132" s="65">
        <v>1</v>
      </c>
      <c r="H132" s="54" t="s">
        <v>112</v>
      </c>
    </row>
    <row r="133" spans="1:8" s="61" customFormat="1" ht="124.5" customHeight="1" x14ac:dyDescent="0.3">
      <c r="A133" s="209"/>
      <c r="B133" s="205" t="s">
        <v>129</v>
      </c>
      <c r="C133" s="206"/>
      <c r="D133" s="207"/>
      <c r="E133" s="59">
        <v>4614742.08</v>
      </c>
      <c r="F133" s="59">
        <v>3813977.44</v>
      </c>
      <c r="G133" s="68">
        <v>0.82599999999999996</v>
      </c>
      <c r="H133" s="67" t="s">
        <v>251</v>
      </c>
    </row>
    <row r="134" spans="1:8" s="61" customFormat="1" ht="132" customHeight="1" x14ac:dyDescent="0.3">
      <c r="A134" s="209"/>
      <c r="B134" s="205" t="s">
        <v>130</v>
      </c>
      <c r="C134" s="206"/>
      <c r="D134" s="207"/>
      <c r="E134" s="59">
        <v>8921600.1099999994</v>
      </c>
      <c r="F134" s="59">
        <v>8811623.4199999999</v>
      </c>
      <c r="G134" s="68">
        <v>0.98799999999999999</v>
      </c>
      <c r="H134" s="67" t="s">
        <v>251</v>
      </c>
    </row>
    <row r="135" spans="1:8" s="61" customFormat="1" x14ac:dyDescent="0.3">
      <c r="A135" s="209"/>
      <c r="B135" s="205" t="s">
        <v>305</v>
      </c>
      <c r="C135" s="206"/>
      <c r="D135" s="207"/>
      <c r="E135" s="70">
        <v>10401.950000000001</v>
      </c>
      <c r="F135" s="59">
        <v>10401.950000000001</v>
      </c>
      <c r="G135" s="68">
        <v>1</v>
      </c>
      <c r="H135" s="67" t="s">
        <v>112</v>
      </c>
    </row>
    <row r="136" spans="1:8" s="61" customFormat="1" ht="56.25" x14ac:dyDescent="0.3">
      <c r="A136" s="209"/>
      <c r="B136" s="205" t="s">
        <v>131</v>
      </c>
      <c r="C136" s="206"/>
      <c r="D136" s="207"/>
      <c r="E136" s="71">
        <v>6302241.3600000003</v>
      </c>
      <c r="F136" s="71">
        <v>6272572.1200000001</v>
      </c>
      <c r="G136" s="68">
        <v>0.995</v>
      </c>
      <c r="H136" s="67" t="s">
        <v>311</v>
      </c>
    </row>
    <row r="137" spans="1:8" s="61" customFormat="1" x14ac:dyDescent="0.3">
      <c r="A137" s="209"/>
      <c r="B137" s="202" t="s">
        <v>237</v>
      </c>
      <c r="C137" s="203"/>
      <c r="D137" s="204"/>
      <c r="E137" s="59"/>
      <c r="F137" s="59"/>
      <c r="G137" s="65"/>
      <c r="H137" s="54" t="s">
        <v>112</v>
      </c>
    </row>
    <row r="138" spans="1:8" s="61" customFormat="1" x14ac:dyDescent="0.3">
      <c r="A138" s="209"/>
      <c r="B138" s="205" t="s">
        <v>132</v>
      </c>
      <c r="C138" s="206"/>
      <c r="D138" s="207"/>
      <c r="E138" s="59">
        <v>9742105.4700000007</v>
      </c>
      <c r="F138" s="59">
        <v>9742105.4700000007</v>
      </c>
      <c r="G138" s="65">
        <v>1</v>
      </c>
      <c r="H138" s="54" t="s">
        <v>112</v>
      </c>
    </row>
    <row r="139" spans="1:8" s="61" customFormat="1" x14ac:dyDescent="0.3">
      <c r="A139" s="209"/>
      <c r="B139" s="205" t="s">
        <v>133</v>
      </c>
      <c r="C139" s="206"/>
      <c r="D139" s="207"/>
      <c r="E139" s="59">
        <v>4290433.95</v>
      </c>
      <c r="F139" s="59">
        <v>4290433.95</v>
      </c>
      <c r="G139" s="65">
        <v>1</v>
      </c>
      <c r="H139" s="67" t="s">
        <v>112</v>
      </c>
    </row>
    <row r="140" spans="1:8" s="61" customFormat="1" ht="56.25" x14ac:dyDescent="0.3">
      <c r="A140" s="209"/>
      <c r="B140" s="205" t="s">
        <v>134</v>
      </c>
      <c r="C140" s="206"/>
      <c r="D140" s="207"/>
      <c r="E140" s="59">
        <v>9030912.0600000005</v>
      </c>
      <c r="F140" s="59">
        <v>8415468.25</v>
      </c>
      <c r="G140" s="68">
        <v>0.93200000000000005</v>
      </c>
      <c r="H140" s="67" t="s">
        <v>171</v>
      </c>
    </row>
    <row r="141" spans="1:8" s="61" customFormat="1" x14ac:dyDescent="0.3">
      <c r="A141" s="210"/>
      <c r="B141" s="237" t="s">
        <v>238</v>
      </c>
      <c r="C141" s="238"/>
      <c r="D141" s="239"/>
      <c r="E141" s="62">
        <v>0</v>
      </c>
      <c r="F141" s="62">
        <v>28731.03</v>
      </c>
      <c r="G141" s="54" t="s">
        <v>112</v>
      </c>
      <c r="H141" s="54" t="s">
        <v>112</v>
      </c>
    </row>
    <row r="142" spans="1:8" s="61" customFormat="1" x14ac:dyDescent="0.3">
      <c r="A142" s="72" t="s">
        <v>89</v>
      </c>
      <c r="B142" s="205" t="s">
        <v>250</v>
      </c>
      <c r="C142" s="206"/>
      <c r="D142" s="207"/>
      <c r="E142" s="62">
        <v>86000</v>
      </c>
      <c r="F142" s="62">
        <v>153890</v>
      </c>
      <c r="G142" s="54" t="s">
        <v>112</v>
      </c>
      <c r="H142" s="54" t="s">
        <v>112</v>
      </c>
    </row>
    <row r="143" spans="1:8" s="61" customFormat="1" x14ac:dyDescent="0.3">
      <c r="A143" s="54" t="s">
        <v>136</v>
      </c>
      <c r="B143" s="205" t="s">
        <v>135</v>
      </c>
      <c r="C143" s="206"/>
      <c r="D143" s="207"/>
      <c r="E143" s="62">
        <f>SUM(E109+E110+E122-E123+E141)</f>
        <v>1.4901161193847656E-8</v>
      </c>
      <c r="F143" s="62">
        <f>SUM(F109+F110-F123)+F141</f>
        <v>1464752.6500000048</v>
      </c>
      <c r="G143" s="54" t="s">
        <v>112</v>
      </c>
      <c r="H143" s="54" t="s">
        <v>112</v>
      </c>
    </row>
    <row r="144" spans="1:8" s="61" customFormat="1" x14ac:dyDescent="0.3">
      <c r="A144" s="59"/>
      <c r="B144" s="205" t="s">
        <v>79</v>
      </c>
      <c r="C144" s="206"/>
      <c r="D144" s="207"/>
      <c r="E144" s="54" t="s">
        <v>112</v>
      </c>
      <c r="F144" s="54" t="s">
        <v>112</v>
      </c>
      <c r="G144" s="54" t="s">
        <v>112</v>
      </c>
      <c r="H144" s="54" t="s">
        <v>112</v>
      </c>
    </row>
    <row r="145" spans="1:8" s="61" customFormat="1" x14ac:dyDescent="0.3">
      <c r="A145" s="208" t="s">
        <v>256</v>
      </c>
      <c r="B145" s="205" t="s">
        <v>137</v>
      </c>
      <c r="C145" s="206"/>
      <c r="D145" s="207"/>
      <c r="E145" s="54" t="s">
        <v>112</v>
      </c>
      <c r="F145" s="54" t="s">
        <v>112</v>
      </c>
      <c r="G145" s="54" t="s">
        <v>112</v>
      </c>
      <c r="H145" s="54" t="s">
        <v>112</v>
      </c>
    </row>
    <row r="146" spans="1:8" s="61" customFormat="1" x14ac:dyDescent="0.3">
      <c r="A146" s="209"/>
      <c r="B146" s="205" t="s">
        <v>74</v>
      </c>
      <c r="C146" s="206"/>
      <c r="D146" s="207"/>
      <c r="E146" s="54" t="s">
        <v>112</v>
      </c>
      <c r="F146" s="54" t="s">
        <v>112</v>
      </c>
      <c r="G146" s="54" t="s">
        <v>112</v>
      </c>
      <c r="H146" s="54" t="s">
        <v>112</v>
      </c>
    </row>
    <row r="147" spans="1:8" s="61" customFormat="1" x14ac:dyDescent="0.3">
      <c r="A147" s="210"/>
      <c r="B147" s="225"/>
      <c r="C147" s="226"/>
      <c r="D147" s="227"/>
      <c r="E147" s="54" t="s">
        <v>112</v>
      </c>
      <c r="F147" s="54" t="s">
        <v>112</v>
      </c>
      <c r="G147" s="54" t="s">
        <v>112</v>
      </c>
      <c r="H147" s="54" t="s">
        <v>112</v>
      </c>
    </row>
    <row r="150" spans="1:8" s="61" customFormat="1" x14ac:dyDescent="0.3">
      <c r="A150" s="244" t="s">
        <v>255</v>
      </c>
      <c r="B150" s="244"/>
      <c r="C150" s="244"/>
      <c r="D150" s="244"/>
      <c r="E150" s="244"/>
      <c r="F150" s="244"/>
      <c r="G150" s="244"/>
      <c r="H150" s="244"/>
    </row>
    <row r="151" spans="1:8" s="61" customFormat="1" x14ac:dyDescent="0.3">
      <c r="H151" s="73" t="s">
        <v>138</v>
      </c>
    </row>
    <row r="152" spans="1:8" s="61" customFormat="1" ht="69" customHeight="1" x14ac:dyDescent="0.3">
      <c r="A152" s="240" t="s">
        <v>60</v>
      </c>
      <c r="B152" s="230" t="s">
        <v>139</v>
      </c>
      <c r="C152" s="242"/>
      <c r="D152" s="231"/>
      <c r="E152" s="228" t="s">
        <v>140</v>
      </c>
      <c r="F152" s="229"/>
      <c r="G152" s="228" t="s">
        <v>141</v>
      </c>
      <c r="H152" s="229"/>
    </row>
    <row r="153" spans="1:8" s="61" customFormat="1" x14ac:dyDescent="0.3">
      <c r="A153" s="241"/>
      <c r="B153" s="232"/>
      <c r="C153" s="243"/>
      <c r="D153" s="233"/>
      <c r="E153" s="53" t="s">
        <v>248</v>
      </c>
      <c r="F153" s="53" t="s">
        <v>299</v>
      </c>
      <c r="G153" s="53" t="s">
        <v>248</v>
      </c>
      <c r="H153" s="53" t="s">
        <v>299</v>
      </c>
    </row>
    <row r="154" spans="1:8" s="61" customFormat="1" x14ac:dyDescent="0.3">
      <c r="A154" s="54" t="s">
        <v>71</v>
      </c>
      <c r="B154" s="205" t="s">
        <v>142</v>
      </c>
      <c r="C154" s="206"/>
      <c r="D154" s="207"/>
      <c r="E154" s="59">
        <v>3022801</v>
      </c>
      <c r="F154" s="59">
        <v>2802533</v>
      </c>
      <c r="G154" s="59">
        <v>2418241</v>
      </c>
      <c r="H154" s="59">
        <v>2242026</v>
      </c>
    </row>
  </sheetData>
  <mergeCells count="235">
    <mergeCell ref="B127:D127"/>
    <mergeCell ref="E53:F53"/>
    <mergeCell ref="E58:F58"/>
    <mergeCell ref="E61:F61"/>
    <mergeCell ref="G58:H58"/>
    <mergeCell ref="G72:H72"/>
    <mergeCell ref="G73:H73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C72:D72"/>
    <mergeCell ref="C73:D73"/>
    <mergeCell ref="C74:D74"/>
    <mergeCell ref="E72:F72"/>
    <mergeCell ref="E73:F73"/>
    <mergeCell ref="E74:F74"/>
    <mergeCell ref="A72:B72"/>
    <mergeCell ref="A73:B73"/>
    <mergeCell ref="A74:B74"/>
    <mergeCell ref="A75:B75"/>
    <mergeCell ref="A76:B76"/>
    <mergeCell ref="A77:B77"/>
    <mergeCell ref="A78:B78"/>
    <mergeCell ref="A79:B79"/>
    <mergeCell ref="C75:D75"/>
    <mergeCell ref="C76:D76"/>
    <mergeCell ref="C77:D77"/>
    <mergeCell ref="C78:D78"/>
    <mergeCell ref="C79:D79"/>
    <mergeCell ref="B154:D154"/>
    <mergeCell ref="A152:A153"/>
    <mergeCell ref="B152:D153"/>
    <mergeCell ref="A150:H150"/>
    <mergeCell ref="G152:H152"/>
    <mergeCell ref="E152:F152"/>
    <mergeCell ref="E69:F69"/>
    <mergeCell ref="E71:F71"/>
    <mergeCell ref="A90:B90"/>
    <mergeCell ref="A91:H91"/>
    <mergeCell ref="G69:H69"/>
    <mergeCell ref="G71:H71"/>
    <mergeCell ref="G81:H81"/>
    <mergeCell ref="E83:F83"/>
    <mergeCell ref="G83:H83"/>
    <mergeCell ref="A80:H80"/>
    <mergeCell ref="E81:F81"/>
    <mergeCell ref="A82:B82"/>
    <mergeCell ref="C82:D82"/>
    <mergeCell ref="E82:F82"/>
    <mergeCell ref="G82:H82"/>
    <mergeCell ref="A81:B81"/>
    <mergeCell ref="A70:B70"/>
    <mergeCell ref="C70:D70"/>
    <mergeCell ref="B146:D146"/>
    <mergeCell ref="B147:D147"/>
    <mergeCell ref="A145:A147"/>
    <mergeCell ref="B138:D138"/>
    <mergeCell ref="B139:D139"/>
    <mergeCell ref="B140:D140"/>
    <mergeCell ref="B143:D143"/>
    <mergeCell ref="B144:D144"/>
    <mergeCell ref="B145:D145"/>
    <mergeCell ref="B142:D142"/>
    <mergeCell ref="B141:D141"/>
    <mergeCell ref="B130:D130"/>
    <mergeCell ref="B131:D131"/>
    <mergeCell ref="B133:D133"/>
    <mergeCell ref="B134:D134"/>
    <mergeCell ref="B136:D136"/>
    <mergeCell ref="B123:D123"/>
    <mergeCell ref="B124:D124"/>
    <mergeCell ref="C81:D81"/>
    <mergeCell ref="E68:F68"/>
    <mergeCell ref="A71:B71"/>
    <mergeCell ref="C71:D71"/>
    <mergeCell ref="E70:F70"/>
    <mergeCell ref="B119:D119"/>
    <mergeCell ref="B122:D122"/>
    <mergeCell ref="A94:B94"/>
    <mergeCell ref="B132:D132"/>
    <mergeCell ref="A92:B92"/>
    <mergeCell ref="A93:B93"/>
    <mergeCell ref="A95:B95"/>
    <mergeCell ref="A83:B83"/>
    <mergeCell ref="A84:H84"/>
    <mergeCell ref="A86:H86"/>
    <mergeCell ref="C87:D87"/>
    <mergeCell ref="E87:F87"/>
    <mergeCell ref="A68:B68"/>
    <mergeCell ref="C68:D68"/>
    <mergeCell ref="A69:B69"/>
    <mergeCell ref="C69:D69"/>
    <mergeCell ref="E57:F57"/>
    <mergeCell ref="E59:F59"/>
    <mergeCell ref="G50:H50"/>
    <mergeCell ref="A51:B51"/>
    <mergeCell ref="B129:D129"/>
    <mergeCell ref="G68:H68"/>
    <mergeCell ref="A66:B66"/>
    <mergeCell ref="C66:D66"/>
    <mergeCell ref="G70:H70"/>
    <mergeCell ref="G87:H87"/>
    <mergeCell ref="A87:B88"/>
    <mergeCell ref="C83:D83"/>
    <mergeCell ref="A89:H89"/>
    <mergeCell ref="B118:D118"/>
    <mergeCell ref="A110:A121"/>
    <mergeCell ref="B121:D121"/>
    <mergeCell ref="B125:D125"/>
    <mergeCell ref="B126:D126"/>
    <mergeCell ref="B128:D128"/>
    <mergeCell ref="B112:D112"/>
    <mergeCell ref="B117:D117"/>
    <mergeCell ref="A106:H106"/>
    <mergeCell ref="B108:D108"/>
    <mergeCell ref="B109:D109"/>
    <mergeCell ref="B110:D110"/>
    <mergeCell ref="B111:D111"/>
    <mergeCell ref="A96:B96"/>
    <mergeCell ref="A102:H102"/>
    <mergeCell ref="A103:C103"/>
    <mergeCell ref="D103:F103"/>
    <mergeCell ref="G103:H103"/>
    <mergeCell ref="A104:C104"/>
    <mergeCell ref="D104:F104"/>
    <mergeCell ref="G104:H104"/>
    <mergeCell ref="B115:D115"/>
    <mergeCell ref="B116:D116"/>
    <mergeCell ref="A100:B100"/>
    <mergeCell ref="A97:B97"/>
    <mergeCell ref="B113:D113"/>
    <mergeCell ref="B114:D114"/>
    <mergeCell ref="A1:H1"/>
    <mergeCell ref="A3:H3"/>
    <mergeCell ref="A20:H20"/>
    <mergeCell ref="A22:A23"/>
    <mergeCell ref="B22:B23"/>
    <mergeCell ref="C22:C23"/>
    <mergeCell ref="D22:G22"/>
    <mergeCell ref="C48:D48"/>
    <mergeCell ref="E48:F48"/>
    <mergeCell ref="G48:H48"/>
    <mergeCell ref="A47:B48"/>
    <mergeCell ref="A24:A27"/>
    <mergeCell ref="A28:A31"/>
    <mergeCell ref="A38:A44"/>
    <mergeCell ref="A32:A37"/>
    <mergeCell ref="A46:H46"/>
    <mergeCell ref="C47:H47"/>
    <mergeCell ref="A7:A8"/>
    <mergeCell ref="B7:B8"/>
    <mergeCell ref="C7:C8"/>
    <mergeCell ref="D7:E7"/>
    <mergeCell ref="F7:G7"/>
    <mergeCell ref="H7:H8"/>
    <mergeCell ref="H22:H23"/>
    <mergeCell ref="A55:B55"/>
    <mergeCell ref="C55:D55"/>
    <mergeCell ref="A56:B56"/>
    <mergeCell ref="C56:D56"/>
    <mergeCell ref="E65:F65"/>
    <mergeCell ref="A62:B62"/>
    <mergeCell ref="G62:H62"/>
    <mergeCell ref="G51:H51"/>
    <mergeCell ref="G57:H57"/>
    <mergeCell ref="G59:H59"/>
    <mergeCell ref="E54:F54"/>
    <mergeCell ref="E55:F55"/>
    <mergeCell ref="E56:F56"/>
    <mergeCell ref="C62:D62"/>
    <mergeCell ref="A58:B58"/>
    <mergeCell ref="C58:D58"/>
    <mergeCell ref="A61:B61"/>
    <mergeCell ref="C61:D61"/>
    <mergeCell ref="G61:H61"/>
    <mergeCell ref="C52:D52"/>
    <mergeCell ref="G52:H52"/>
    <mergeCell ref="E52:F52"/>
    <mergeCell ref="A53:B53"/>
    <mergeCell ref="I7:I8"/>
    <mergeCell ref="A54:B54"/>
    <mergeCell ref="C54:D54"/>
    <mergeCell ref="G54:H54"/>
    <mergeCell ref="A49:H49"/>
    <mergeCell ref="G66:H66"/>
    <mergeCell ref="G67:H67"/>
    <mergeCell ref="C57:D57"/>
    <mergeCell ref="A59:B59"/>
    <mergeCell ref="C59:D59"/>
    <mergeCell ref="E66:F66"/>
    <mergeCell ref="C50:D50"/>
    <mergeCell ref="E51:F51"/>
    <mergeCell ref="A67:B67"/>
    <mergeCell ref="C67:D67"/>
    <mergeCell ref="E62:F62"/>
    <mergeCell ref="E67:F67"/>
    <mergeCell ref="G65:H65"/>
    <mergeCell ref="G64:H64"/>
    <mergeCell ref="A65:B65"/>
    <mergeCell ref="C64:D64"/>
    <mergeCell ref="C53:D53"/>
    <mergeCell ref="G53:H53"/>
    <mergeCell ref="A52:B52"/>
    <mergeCell ref="B137:D137"/>
    <mergeCell ref="E50:F50"/>
    <mergeCell ref="A99:H99"/>
    <mergeCell ref="A101:B101"/>
    <mergeCell ref="B120:D120"/>
    <mergeCell ref="A123:A141"/>
    <mergeCell ref="G55:H55"/>
    <mergeCell ref="G56:H56"/>
    <mergeCell ref="G60:H60"/>
    <mergeCell ref="E60:F60"/>
    <mergeCell ref="E63:F63"/>
    <mergeCell ref="G63:H63"/>
    <mergeCell ref="A98:B98"/>
    <mergeCell ref="A60:B60"/>
    <mergeCell ref="C60:D60"/>
    <mergeCell ref="A63:B63"/>
    <mergeCell ref="C63:D63"/>
    <mergeCell ref="C65:D65"/>
    <mergeCell ref="E64:F64"/>
    <mergeCell ref="A50:B50"/>
    <mergeCell ref="B135:D135"/>
    <mergeCell ref="A64:B64"/>
    <mergeCell ref="C51:D51"/>
    <mergeCell ref="A57:B5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rowBreaks count="4" manualBreakCount="4">
    <brk id="18" max="8" man="1"/>
    <brk id="37" max="8" man="1"/>
    <brk id="44" max="8" man="1"/>
    <brk id="10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zoomScale="80" zoomScaleNormal="100" zoomScaleSheetLayoutView="80" workbookViewId="0">
      <selection activeCell="B1" sqref="B1:I1"/>
    </sheetView>
  </sheetViews>
  <sheetFormatPr defaultRowHeight="18.75" x14ac:dyDescent="0.3"/>
  <cols>
    <col min="1" max="1" width="6.7109375" style="1" customWidth="1"/>
    <col min="2" max="2" width="32.42578125" style="1" customWidth="1"/>
    <col min="3" max="3" width="9.140625" style="1"/>
    <col min="4" max="4" width="15.5703125" style="1" customWidth="1"/>
    <col min="5" max="5" width="15.42578125" style="1" customWidth="1"/>
    <col min="6" max="6" width="13" style="1" customWidth="1"/>
    <col min="7" max="7" width="13.42578125" style="1" customWidth="1"/>
    <col min="8" max="8" width="13.140625" style="1" customWidth="1"/>
    <col min="9" max="9" width="17.140625" style="1" customWidth="1"/>
    <col min="10" max="16384" width="9.140625" style="1"/>
  </cols>
  <sheetData>
    <row r="1" spans="1:9" x14ac:dyDescent="0.3">
      <c r="B1" s="148" t="s">
        <v>143</v>
      </c>
      <c r="C1" s="148"/>
      <c r="D1" s="148"/>
      <c r="E1" s="148"/>
      <c r="F1" s="148"/>
      <c r="G1" s="148"/>
      <c r="H1" s="148"/>
      <c r="I1" s="148"/>
    </row>
    <row r="3" spans="1:9" x14ac:dyDescent="0.3">
      <c r="A3" s="223" t="s">
        <v>60</v>
      </c>
      <c r="B3" s="223" t="s">
        <v>61</v>
      </c>
      <c r="C3" s="223" t="s">
        <v>144</v>
      </c>
      <c r="D3" s="162" t="s">
        <v>145</v>
      </c>
      <c r="E3" s="164"/>
      <c r="F3" s="162" t="s">
        <v>146</v>
      </c>
      <c r="G3" s="164"/>
      <c r="H3" s="162" t="s">
        <v>147</v>
      </c>
      <c r="I3" s="164"/>
    </row>
    <row r="4" spans="1:9" ht="56.25" x14ac:dyDescent="0.3">
      <c r="A4" s="224"/>
      <c r="B4" s="224"/>
      <c r="C4" s="224"/>
      <c r="D4" s="42" t="s">
        <v>64</v>
      </c>
      <c r="E4" s="42" t="s">
        <v>65</v>
      </c>
      <c r="F4" s="42" t="s">
        <v>64</v>
      </c>
      <c r="G4" s="42" t="s">
        <v>65</v>
      </c>
      <c r="H4" s="42" t="s">
        <v>64</v>
      </c>
      <c r="I4" s="42" t="s">
        <v>65</v>
      </c>
    </row>
    <row r="5" spans="1:9" ht="33.75" customHeight="1" x14ac:dyDescent="0.3">
      <c r="A5" s="3" t="s">
        <v>71</v>
      </c>
      <c r="B5" s="40" t="s">
        <v>148</v>
      </c>
      <c r="C5" s="3" t="s">
        <v>73</v>
      </c>
      <c r="D5" s="3">
        <v>77341784.709999993</v>
      </c>
      <c r="E5" s="3">
        <v>81154431.680000007</v>
      </c>
      <c r="F5" s="3">
        <v>45601186.229999997</v>
      </c>
      <c r="G5" s="3">
        <v>45601186.229999997</v>
      </c>
      <c r="H5" s="3">
        <v>31740598.48</v>
      </c>
      <c r="I5" s="3">
        <v>35553245.450000003</v>
      </c>
    </row>
    <row r="6" spans="1:9" ht="93.75" x14ac:dyDescent="0.3">
      <c r="A6" s="245" t="s">
        <v>77</v>
      </c>
      <c r="B6" s="40" t="s">
        <v>149</v>
      </c>
      <c r="C6" s="3" t="s">
        <v>73</v>
      </c>
      <c r="D6" s="3">
        <v>77341784.709999993</v>
      </c>
      <c r="E6" s="3">
        <v>81154431.680000007</v>
      </c>
      <c r="F6" s="3">
        <f t="shared" ref="F6:G6" si="0">SUM(F10:F11)</f>
        <v>45601186.229999997</v>
      </c>
      <c r="G6" s="3">
        <f t="shared" si="0"/>
        <v>45601186.229999997</v>
      </c>
      <c r="H6" s="3">
        <v>31740598.48</v>
      </c>
      <c r="I6" s="3">
        <v>35553245.450000003</v>
      </c>
    </row>
    <row r="7" spans="1:9" x14ac:dyDescent="0.3">
      <c r="A7" s="246"/>
      <c r="B7" s="40" t="s">
        <v>74</v>
      </c>
      <c r="C7" s="33"/>
      <c r="D7" s="3"/>
      <c r="E7" s="3"/>
      <c r="F7" s="3"/>
      <c r="G7" s="3"/>
      <c r="H7" s="3"/>
      <c r="I7" s="3"/>
    </row>
    <row r="8" spans="1:9" x14ac:dyDescent="0.3">
      <c r="A8" s="246"/>
      <c r="B8" s="40" t="s">
        <v>150</v>
      </c>
      <c r="C8" s="33"/>
      <c r="D8" s="3" t="s">
        <v>112</v>
      </c>
      <c r="E8" s="3" t="s">
        <v>112</v>
      </c>
      <c r="F8" s="3" t="s">
        <v>112</v>
      </c>
      <c r="G8" s="3" t="s">
        <v>112</v>
      </c>
      <c r="H8" s="3" t="s">
        <v>112</v>
      </c>
      <c r="I8" s="3" t="s">
        <v>112</v>
      </c>
    </row>
    <row r="9" spans="1:9" ht="56.25" x14ac:dyDescent="0.3">
      <c r="A9" s="246"/>
      <c r="B9" s="40" t="s">
        <v>151</v>
      </c>
      <c r="C9" s="33"/>
      <c r="D9" s="3" t="s">
        <v>112</v>
      </c>
      <c r="E9" s="3" t="s">
        <v>112</v>
      </c>
      <c r="F9" s="3" t="s">
        <v>112</v>
      </c>
      <c r="G9" s="3" t="s">
        <v>112</v>
      </c>
      <c r="H9" s="3" t="s">
        <v>112</v>
      </c>
      <c r="I9" s="3" t="s">
        <v>112</v>
      </c>
    </row>
    <row r="10" spans="1:9" ht="75" x14ac:dyDescent="0.3">
      <c r="A10" s="246"/>
      <c r="B10" s="40" t="s">
        <v>152</v>
      </c>
      <c r="C10" s="3" t="s">
        <v>73</v>
      </c>
      <c r="D10" s="51">
        <v>74874753.959999993</v>
      </c>
      <c r="E10" s="51">
        <v>78097499.290000007</v>
      </c>
      <c r="F10" s="3">
        <v>45601186.229999997</v>
      </c>
      <c r="G10" s="3">
        <v>45601186.229999997</v>
      </c>
      <c r="H10" s="3">
        <v>29273567.73</v>
      </c>
      <c r="I10" s="3">
        <v>32496313.059999999</v>
      </c>
    </row>
    <row r="11" spans="1:9" ht="75" x14ac:dyDescent="0.3">
      <c r="A11" s="246"/>
      <c r="B11" s="40" t="s">
        <v>153</v>
      </c>
      <c r="C11" s="3" t="s">
        <v>73</v>
      </c>
      <c r="D11" s="51">
        <v>2467030.75</v>
      </c>
      <c r="E11" s="51">
        <v>3056932.39</v>
      </c>
      <c r="F11" s="3" t="s">
        <v>112</v>
      </c>
      <c r="G11" s="3" t="s">
        <v>112</v>
      </c>
      <c r="H11" s="51">
        <v>2467030.75</v>
      </c>
      <c r="I11" s="51">
        <v>3056932.39</v>
      </c>
    </row>
    <row r="12" spans="1:9" ht="37.5" x14ac:dyDescent="0.3">
      <c r="A12" s="246"/>
      <c r="B12" s="40" t="s">
        <v>154</v>
      </c>
      <c r="C12" s="3" t="s">
        <v>73</v>
      </c>
      <c r="D12" s="3">
        <v>14130797.02</v>
      </c>
      <c r="E12" s="3">
        <v>16603283.17</v>
      </c>
      <c r="F12" s="3" t="s">
        <v>112</v>
      </c>
      <c r="G12" s="3" t="s">
        <v>112</v>
      </c>
      <c r="H12" s="3">
        <v>14130797.02</v>
      </c>
      <c r="I12" s="3">
        <v>16603283.17</v>
      </c>
    </row>
    <row r="13" spans="1:9" x14ac:dyDescent="0.3">
      <c r="A13" s="246"/>
      <c r="B13" s="40" t="s">
        <v>79</v>
      </c>
      <c r="C13" s="33"/>
      <c r="D13" s="3"/>
      <c r="E13" s="3"/>
      <c r="F13" s="3"/>
      <c r="G13" s="3"/>
      <c r="H13" s="3"/>
      <c r="I13" s="3"/>
    </row>
    <row r="14" spans="1:9" ht="99" customHeight="1" x14ac:dyDescent="0.3">
      <c r="A14" s="247"/>
      <c r="B14" s="40" t="s">
        <v>155</v>
      </c>
      <c r="C14" s="3" t="s">
        <v>73</v>
      </c>
      <c r="D14" s="3">
        <v>6026890.8700000001</v>
      </c>
      <c r="E14" s="3">
        <v>6714305.3200000003</v>
      </c>
      <c r="F14" s="3">
        <v>843086.95</v>
      </c>
      <c r="G14" s="3">
        <v>796030.99</v>
      </c>
      <c r="H14" s="3">
        <v>5183803.92</v>
      </c>
      <c r="I14" s="3">
        <v>5918274.3300000001</v>
      </c>
    </row>
    <row r="15" spans="1:9" ht="93.75" x14ac:dyDescent="0.3">
      <c r="A15" s="91" t="s">
        <v>82</v>
      </c>
      <c r="B15" s="40" t="s">
        <v>156</v>
      </c>
      <c r="C15" s="3" t="s">
        <v>173</v>
      </c>
      <c r="D15" s="3">
        <v>7</v>
      </c>
      <c r="E15" s="3">
        <v>7</v>
      </c>
      <c r="F15" s="3">
        <v>7</v>
      </c>
      <c r="G15" s="3">
        <v>7</v>
      </c>
      <c r="H15" s="3" t="s">
        <v>112</v>
      </c>
      <c r="I15" s="3" t="s">
        <v>112</v>
      </c>
    </row>
    <row r="16" spans="1:9" ht="75" x14ac:dyDescent="0.3">
      <c r="A16" s="245" t="s">
        <v>89</v>
      </c>
      <c r="B16" s="40" t="s">
        <v>157</v>
      </c>
      <c r="C16" s="3" t="s">
        <v>172</v>
      </c>
      <c r="D16" s="3">
        <v>15215.3</v>
      </c>
      <c r="E16" s="3">
        <v>15215.3</v>
      </c>
      <c r="F16" s="3">
        <v>15215.3</v>
      </c>
      <c r="G16" s="3">
        <v>15215.3</v>
      </c>
      <c r="H16" s="3" t="s">
        <v>112</v>
      </c>
      <c r="I16" s="3" t="s">
        <v>112</v>
      </c>
    </row>
    <row r="17" spans="1:9" x14ac:dyDescent="0.3">
      <c r="A17" s="246"/>
      <c r="B17" s="40" t="s">
        <v>74</v>
      </c>
      <c r="C17" s="33"/>
      <c r="D17" s="3" t="s">
        <v>112</v>
      </c>
      <c r="E17" s="3" t="s">
        <v>112</v>
      </c>
      <c r="F17" s="3" t="s">
        <v>112</v>
      </c>
      <c r="G17" s="3" t="s">
        <v>112</v>
      </c>
      <c r="H17" s="3" t="s">
        <v>112</v>
      </c>
      <c r="I17" s="3" t="s">
        <v>112</v>
      </c>
    </row>
    <row r="18" spans="1:9" x14ac:dyDescent="0.3">
      <c r="A18" s="246"/>
      <c r="B18" s="40" t="s">
        <v>150</v>
      </c>
      <c r="C18" s="33"/>
      <c r="D18" s="3" t="s">
        <v>112</v>
      </c>
      <c r="E18" s="3" t="s">
        <v>112</v>
      </c>
      <c r="F18" s="3" t="s">
        <v>112</v>
      </c>
      <c r="G18" s="3" t="s">
        <v>112</v>
      </c>
      <c r="H18" s="3" t="s">
        <v>112</v>
      </c>
      <c r="I18" s="3" t="s">
        <v>112</v>
      </c>
    </row>
    <row r="19" spans="1:9" ht="75" x14ac:dyDescent="0.3">
      <c r="A19" s="247"/>
      <c r="B19" s="40" t="s">
        <v>244</v>
      </c>
      <c r="C19" s="33"/>
      <c r="D19" s="3">
        <v>73.3</v>
      </c>
      <c r="E19" s="3">
        <v>73.3</v>
      </c>
      <c r="F19" s="3">
        <v>73.3</v>
      </c>
      <c r="G19" s="3">
        <v>73.3</v>
      </c>
      <c r="H19" s="3" t="s">
        <v>112</v>
      </c>
      <c r="I19" s="3" t="s">
        <v>112</v>
      </c>
    </row>
    <row r="20" spans="1:9" ht="138" customHeight="1" x14ac:dyDescent="0.3">
      <c r="A20" s="91" t="s">
        <v>136</v>
      </c>
      <c r="B20" s="40" t="s">
        <v>216</v>
      </c>
      <c r="C20" s="33"/>
      <c r="D20" s="3" t="s">
        <v>112</v>
      </c>
      <c r="E20" s="3" t="s">
        <v>112</v>
      </c>
      <c r="F20" s="3" t="s">
        <v>112</v>
      </c>
      <c r="G20" s="3" t="s">
        <v>112</v>
      </c>
      <c r="H20" s="3" t="s">
        <v>112</v>
      </c>
      <c r="I20" s="3" t="s">
        <v>112</v>
      </c>
    </row>
    <row r="23" spans="1:9" x14ac:dyDescent="0.3">
      <c r="B23" s="1" t="s">
        <v>314</v>
      </c>
      <c r="G23" s="92"/>
      <c r="H23" s="92"/>
      <c r="I23" s="92" t="s">
        <v>158</v>
      </c>
    </row>
    <row r="24" spans="1:9" x14ac:dyDescent="0.3">
      <c r="B24" s="248" t="s">
        <v>159</v>
      </c>
      <c r="C24" s="248"/>
      <c r="G24" s="93" t="s">
        <v>160</v>
      </c>
      <c r="H24" s="93"/>
      <c r="I24" s="93" t="s">
        <v>161</v>
      </c>
    </row>
    <row r="26" spans="1:9" x14ac:dyDescent="0.3">
      <c r="B26" s="1" t="s">
        <v>162</v>
      </c>
      <c r="G26" s="94"/>
    </row>
    <row r="28" spans="1:9" x14ac:dyDescent="0.3">
      <c r="B28" s="1" t="s">
        <v>221</v>
      </c>
      <c r="G28" s="92"/>
      <c r="H28" s="92"/>
      <c r="I28" s="92" t="s">
        <v>163</v>
      </c>
    </row>
    <row r="29" spans="1:9" x14ac:dyDescent="0.3">
      <c r="G29" s="93" t="s">
        <v>160</v>
      </c>
      <c r="H29" s="93"/>
      <c r="I29" s="93" t="s">
        <v>161</v>
      </c>
    </row>
    <row r="31" spans="1:9" x14ac:dyDescent="0.3">
      <c r="B31" s="95">
        <v>43854</v>
      </c>
    </row>
  </sheetData>
  <mergeCells count="10">
    <mergeCell ref="A3:A4"/>
    <mergeCell ref="A6:A14"/>
    <mergeCell ref="A16:A19"/>
    <mergeCell ref="B24:C24"/>
    <mergeCell ref="B1:I1"/>
    <mergeCell ref="B3:B4"/>
    <mergeCell ref="C3:C4"/>
    <mergeCell ref="D3:E3"/>
    <mergeCell ref="F3:G3"/>
    <mergeCell ref="H3:I3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1</vt:lpstr>
      <vt:lpstr>Раздел 2</vt:lpstr>
      <vt:lpstr>Раздел 3</vt:lpstr>
      <vt:lpstr>'Раздел 1'!Область_печати</vt:lpstr>
      <vt:lpstr>'Раздел 2'!Область_печати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2020-02-06T12:50:35Z</dcterms:modified>
</cp:coreProperties>
</file>